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74" documentId="120_S{2AC9BD13-BADA-5192-A53E-5A8FF88502F6}" xr6:coauthVersionLast="47" xr6:coauthVersionMax="47" xr10:uidLastSave="{E3C84FDE-EAC5-4384-AE18-1C4C6D148CFF}"/>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<sst xmlns="http://schemas.openxmlformats.org/spreadsheetml/2006/main" count="180289" uniqueCount="39128">
  <si>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</si>
  <si>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</si>
  <si>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</si>
  <si>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</si>
  <si>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</si>
  <si>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</si>
  <si>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</si>
  <si>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</si>
  <si>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</si>
  <si>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</si>
  <si>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</si>
  <si>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</si>
  <si>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</si>
  <si>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</si>
  <si>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</si>
  <si>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</si>
  <si>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</si>
  <si>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</si>
  <si>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</si>
  <si>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</si>
  <si>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</si>
  <si>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</si>
  <si>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</si>
  <si>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</si>
  <si>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</si>
  <si>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</si>
  <si>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</si>
  <si>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</si>
  <si>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</si>
  <si>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</si>
  <si>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</si>
  <si>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</si>
  <si>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</si>
  <si>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</si>
  <si>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</si>
  <si>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</si>
  <si>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</si>
  <si>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</si>
  <si>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</si>
  <si>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</si>
  <si>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</si>
  <si>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</si>
  <si>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</si>
  <si>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</si>
  <si>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</si>
  <si>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</si>
  <si>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</si>
  <si>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</si>
  <si>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</si>
  <si>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</si>
  <si>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</si>
  <si>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</si>
  <si>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</si>
  <si>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</si>
  <si>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</si>
  <si>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</si>
  <si>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</si>
  <si>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</si>
  <si>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</si>
  <si>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</si>
  <si>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</si>
  <si>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</si>
  <si>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</si>
  <si>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</si>
  <si>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</si>
  <si>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</si>
  <si>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</si>
  <si>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</si>
  <si>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</si>
  <si>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</si>
  <si>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</si>
  <si>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</si>
  <si>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</si>
  <si>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</si>
  <si>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</si>
  <si>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</si>
  <si>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</si>
  <si>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</si>
  <si>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</si>
  <si>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</si>
  <si>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</si>
  <si>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</si>
  <si>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</si>
  <si>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</si>
  <si>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</si>
  <si>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</si>
  <si>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</si>
  <si>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</si>
  <si>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</si>
  <si>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</si>
  <si>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</si>
  <si>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</si>
  <si>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</si>
  <si>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</si>
  <si>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</si>
  <si>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</si>
  <si>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</si>
  <si>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</si>
  <si>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</si>
  <si>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</si>
  <si>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</si>
  <si>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</si>
  <si>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</si>
  <si>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</si>
  <si>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</si>
  <si>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</si>
  <si>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</si>
  <si>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</si>
  <si>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</si>
  <si>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</si>
  <si>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</si>
  <si>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</si>
  <si>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</si>
  <si>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</si>
  <si>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</si>
  <si>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</si>
  <si>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</si>
  <si>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</si>
  <si>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</si>
  <si>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</si>
  <si>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</si>
  <si>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</si>
  <si>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</si>
  <si>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</si>
  <si>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</si>
  <si>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</si>
  <si>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</si>
  <si>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</si>
  <si>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</si>
  <si>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</si>
  <si>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</si>
  <si>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</si>
  <si>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</si>
  <si>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</si>
  <si>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</si>
  <si>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</si>
  <si>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</si>
  <si>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</si>
  <si>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</si>
  <si>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</si>
  <si>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</si>
  <si>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</si>
  <si>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</si>
  <si>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</si>
  <si>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</si>
  <si>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</si>
  <si>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</si>
  <si>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</si>
  <si>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</si>
  <si>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</si>
  <si>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</si>
  <si>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</si>
  <si>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</si>
  <si>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</si>
  <si>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</si>
  <si>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</si>
  <si>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</si>
  <si>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</si>
  <si>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</si>
  <si>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</si>
  <si>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</si>
  <si>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</si>
  <si>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</si>
  <si>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</si>
  <si>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</si>
  <si>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</si>
  <si>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</si>
  <si>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</si>
  <si>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</si>
  <si>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</si>
  <si>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</si>
  <si>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</si>
  <si>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</si>
  <si>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</si>
  <si>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</si>
  <si>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</si>
  <si>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</si>
  <si>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</si>
  <si>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</si>
  <si>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</si>
  <si>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</si>
  <si>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</si>
  <si>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</si>
  <si>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</si>
  <si>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</si>
  <si>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</si>
  <si>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</si>
  <si>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</si>
  <si>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</si>
  <si>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</si>
  <si>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</si>
  <si>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</si>
  <si>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</si>
  <si>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</si>
  <si>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</si>
  <si>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</si>
  <si>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</si>
  <si>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</si>
  <si>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</si>
  <si>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</si>
  <si>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</si>
  <si>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</si>
  <si>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</si>
  <si>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</si>
  <si>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</si>
  <si>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</si>
  <si>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</si>
  <si>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</si>
  <si>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</si>
  <si>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</si>
  <si>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</si>
  <si>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</si>
  <si>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</si>
  <si>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</si>
  <si>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</si>
  <si>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</si>
  <si>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</si>
  <si>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</si>
  <si>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</si>
  <si>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</si>
  <si>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</si>
  <si>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</si>
  <si>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</si>
  <si>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</si>
  <si>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</si>
  <si>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</si>
  <si>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</si>
  <si>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</si>
  <si>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</si>
  <si>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</si>
  <si>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</si>
  <si>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</si>
  <si>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</si>
  <si>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</si>
  <si>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</si>
  <si>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</si>
  <si>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</si>
  <si>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</si>
  <si>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</si>
  <si>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</si>
  <si>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</si>
  <si>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</si>
  <si>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</si>
  <si>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</si>
  <si>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</si>
  <si>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</si>
  <si>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</si>
  <si>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</si>
  <si>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</si>
  <si>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</si>
  <si>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</si>
  <si>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</si>
  <si>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</si>
  <si>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</si>
  <si>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</si>
  <si>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</si>
  <si>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</si>
  <si>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</si>
  <si>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</si>
  <si>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</si>
  <si>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</si>
  <si>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</si>
  <si>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</si>
  <si>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</si>
  <si>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</si>
  <si>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</si>
  <si>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</si>
  <si>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</si>
  <si>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</si>
  <si>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</si>
  <si>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</si>
  <si>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</si>
  <si>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</si>
  <si>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</si>
  <si>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</si>
  <si>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</si>
  <si>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</si>
  <si>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</si>
  <si>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</si>
  <si>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</si>
  <si>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</si>
  <si>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</si>
  <si>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</si>
  <si>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</si>
  <si>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</si>
  <si>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</si>
  <si>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</si>
  <si>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</si>
  <si>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</si>
  <si>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</si>
  <si>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</si>
  <si>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</si>
  <si>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</si>
  <si>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</si>
  <si>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</si>
  <si>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</si>
  <si>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</si>
  <si>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</si>
  <si>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</si>
  <si>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</si>
  <si>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</si>
  <si>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</si>
  <si>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</si>
  <si>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</si>
  <si>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</si>
  <si>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</si>
  <si>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</si>
  <si>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</si>
  <si>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</si>
  <si>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</si>
  <si>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</si>
  <si>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</si>
  <si>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</si>
  <si>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</si>
  <si>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</si>
  <si>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</si>
  <si>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</si>
  <si>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</si>
  <si>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</si>
  <si>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</si>
  <si>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</si>
  <si>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</si>
  <si>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</si>
  <si>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</si>
  <si>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</si>
  <si>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</si>
  <si>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</si>
  <si>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</si>
  <si>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</si>
  <si>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</si>
  <si>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</si>
  <si>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</si>
  <si>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</si>
  <si>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</si>
  <si>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</si>
  <si>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</si>
  <si>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</si>
  <si>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</si>
  <si>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</si>
  <si>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</si>
  <si>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</si>
  <si>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</si>
  <si>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</si>
  <si>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</si>
  <si>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</si>
  <si>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</si>
  <si>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</si>
  <si>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</si>
  <si>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</si>
  <si>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</si>
  <si>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</si>
  <si>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</si>
  <si>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</si>
  <si>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</si>
  <si>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</si>
  <si>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</si>
  <si>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</si>
  <si>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</si>
  <si>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</si>
  <si>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</si>
  <si>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</si>
  <si>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</si>
  <si>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</si>
  <si>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</si>
  <si>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</si>
  <si>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</si>
  <si>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</si>
  <si>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</si>
  <si>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</si>
  <si>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</si>
  <si>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</si>
  <si>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</si>
  <si>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</si>
  <si>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</si>
  <si>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</si>
  <si>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</si>
  <si>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</si>
  <si>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</si>
  <si>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</si>
  <si>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</si>
  <si>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</si>
  <si>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</si>
  <si>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</si>
  <si>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</si>
  <si>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</si>
  <si>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</si>
  <si>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</si>
  <si>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</si>
  <si>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</si>
  <si>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</si>
  <si>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</si>
  <si>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</si>
  <si>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</si>
  <si>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</si>
  <si>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</si>
  <si>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</si>
  <si>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</si>
  <si>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</si>
  <si>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</si>
  <si>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</si>
  <si>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</si>
  <si>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</si>
  <si>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</si>
  <si>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</si>
  <si>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</si>
  <si>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</si>
  <si>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</si>
  <si>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</si>
  <si>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</si>
  <si>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</si>
  <si>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</si>
  <si>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</si>
  <si>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</si>
  <si>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</si>
  <si>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</si>
  <si>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</si>
  <si>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</si>
  <si>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</si>
  <si>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</si>
  <si>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</si>
  <si>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</si>
  <si>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</si>
  <si>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</si>
  <si>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</si>
  <si>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</si>
  <si>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</si>
  <si>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</si>
  <si>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</si>
  <si>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</si>
  <si>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</si>
  <si>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</si>
  <si>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</si>
  <si>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</si>
  <si>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</si>
  <si>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</si>
  <si>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</si>
  <si>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</si>
  <si>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</si>
  <si>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</si>
  <si>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</si>
  <si>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</si>
  <si>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</si>
  <si>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</si>
  <si>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</si>
  <si>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</si>
  <si>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</si>
  <si>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</si>
  <si>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</si>
  <si>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</si>
  <si>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</si>
  <si>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</si>
  <si>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</si>
  <si>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</si>
  <si>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</si>
  <si>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</si>
  <si>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</si>
  <si>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</si>
  <si>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</si>
  <si>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</si>
  <si>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</si>
  <si>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</si>
  <si>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</si>
  <si>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</si>
  <si>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</si>
  <si>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</si>
  <si>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</si>
  <si>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</si>
  <si>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</si>
  <si>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</si>
  <si>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</si>
  <si>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</si>
  <si>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</si>
  <si>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</si>
  <si>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</si>
  <si>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</si>
  <si>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</si>
  <si>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</si>
  <si>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</si>
  <si>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</si>
  <si>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</si>
  <si>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</si>
  <si>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</si>
  <si>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</si>
  <si>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</si>
  <si>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</si>
  <si>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</si>
  <si>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</si>
  <si>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</si>
  <si>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</si>
  <si>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</si>
  <si>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</si>
  <si>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</si>
  <si>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</si>
  <si>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</si>
  <si>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</si>
  <si>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</si>
  <si>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</si>
  <si>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</si>
  <si>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</si>
  <si>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</si>
  <si>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</si>
  <si>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</si>
  <si>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</si>
  <si>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</si>
  <si>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</si>
  <si>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</si>
  <si>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</si>
  <si>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</si>
  <si>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</si>
  <si>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</si>
  <si>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</si>
  <si>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</si>
  <si>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</si>
  <si>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</si>
  <si>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</si>
  <si>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</si>
  <si>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</si>
  <si>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</si>
  <si>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</si>
  <si>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</si>
  <si>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</si>
  <si>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</si>
  <si>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</si>
  <si>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</si>
  <si>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</si>
  <si>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</si>
  <si>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</si>
  <si>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</si>
  <si>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</si>
  <si>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</si>
  <si>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</si>
  <si>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</si>
  <si>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</si>
  <si>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</si>
  <si>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</si>
  <si>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</si>
  <si>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</si>
  <si>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</si>
  <si>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</si>
  <si>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</si>
  <si>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</si>
  <si>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</si>
  <si>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</si>
  <si>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</si>
  <si>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</si>
  <si>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</si>
  <si>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</si>
  <si>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</si>
  <si>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</si>
  <si>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</si>
  <si>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</si>
  <si>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</si>
  <si>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</si>
  <si>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</si>
  <si>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</si>
  <si>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</si>
  <si>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</si>
  <si>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</si>
  <si>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</si>
  <si>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</si>
  <si>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</si>
  <si>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</si>
  <si>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</si>
  <si>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</si>
  <si>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</si>
  <si>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</si>
  <si>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</si>
  <si>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</si>
  <si>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</si>
  <si>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</si>
  <si>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</si>
  <si>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</si>
  <si>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</si>
  <si>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</si>
  <si>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</si>
  <si>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</si>
  <si>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</si>
  <si>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</si>
  <si>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</si>
  <si>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</si>
  <si>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</si>
  <si>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</si>
  <si>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</si>
  <si>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</si>
  <si>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</si>
  <si>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</si>
  <si>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</si>
  <si>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</si>
  <si>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</si>
  <si>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</si>
  <si>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</si>
  <si>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</si>
  <si>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</si>
  <si>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</si>
  <si>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</si>
  <si>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</si>
  <si>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</si>
  <si>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</si>
  <si>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</si>
  <si>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</si>
  <si>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</si>
  <si>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</si>
  <si>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</si>
  <si>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</si>
  <si>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</si>
  <si>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</si>
  <si>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</si>
  <si>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</si>
  <si>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</si>
  <si>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</si>
  <si>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</si>
  <si>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</si>
  <si>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</si>
  <si>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</si>
  <si>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</si>
  <si>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</si>
  <si>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</si>
  <si>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</si>
  <si>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</si>
  <si>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</si>
  <si>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</si>
  <si>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</si>
  <si>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</si>
  <si>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</si>
  <si>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</si>
  <si>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</si>
  <si>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</si>
  <si>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</si>
  <si>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</si>
  <si>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</si>
  <si>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</si>
  <si>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</si>
  <si>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</si>
  <si>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</si>
  <si>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</si>
  <si>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</si>
  <si>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</si>
  <si>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</si>
  <si>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</si>
  <si>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</si>
  <si>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</si>
  <si>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</si>
  <si>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</si>
  <si>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</si>
  <si>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</si>
  <si>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</si>
  <si>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</si>
  <si>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</si>
  <si>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</si>
  <si>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</si>
  <si>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</si>
  <si>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</si>
  <si>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</si>
  <si>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</si>
  <si>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</si>
  <si>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</si>
  <si>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</si>
  <si>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</si>
  <si>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</si>
  <si>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</si>
  <si>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</si>
  <si>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</si>
  <si>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</si>
  <si>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</si>
  <si>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</si>
  <si>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</si>
  <si>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</si>
  <si>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</si>
  <si>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</si>
  <si>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</si>
  <si>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</si>
  <si>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</si>
  <si>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</si>
  <si>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</si>
  <si>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</si>
  <si>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</si>
  <si>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</si>
  <si>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</si>
  <si>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</si>
  <si>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</si>
  <si>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</si>
  <si>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</si>
  <si>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</si>
  <si>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</si>
  <si>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</si>
  <si>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</si>
  <si>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</si>
  <si>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</si>
  <si>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</si>
  <si>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</si>
  <si>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</si>
  <si>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</si>
  <si>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</si>
  <si>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</si>
  <si>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</si>
  <si>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</si>
  <si>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</si>
  <si>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</si>
  <si>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</si>
  <si>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</si>
  <si>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</si>
  <si>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</si>
  <si>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</si>
  <si>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</si>
  <si>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</si>
  <si>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</si>
  <si>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</si>
  <si>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</si>
  <si>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</si>
  <si>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</si>
  <si>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</si>
  <si>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</si>
  <si>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</si>
  <si>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</si>
  <si>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</si>
  <si>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</si>
  <si>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</si>
  <si>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</si>
  <si>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</si>
  <si>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</si>
  <si>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</si>
  <si>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</si>
  <si>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</si>
  <si>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</si>
  <si>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</si>
  <si>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</si>
  <si>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</si>
  <si>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</si>
  <si>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</si>
  <si>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</si>
  <si>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</si>
  <si>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</si>
  <si>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</si>
  <si>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</si>
  <si>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</si>
  <si>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</si>
  <si>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</si>
  <si>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</si>
  <si>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</si>
  <si>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</si>
  <si>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</si>
  <si>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</si>
  <si>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</si>
  <si>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</si>
  <si>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</si>
  <si>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</si>
  <si>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</si>
  <si>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</si>
  <si>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</si>
  <si>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</si>
  <si>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</si>
  <si>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</si>
  <si>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</si>
  <si>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</si>
  <si>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</si>
  <si>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</si>
  <si>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</si>
  <si>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</si>
  <si>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</si>
  <si>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</si>
  <si>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</si>
  <si>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</si>
  <si>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</si>
  <si>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</si>
  <si>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</si>
  <si>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</si>
  <si>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</si>
  <si>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</si>
  <si>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</si>
  <si>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</si>
  <si>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</si>
  <si>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</si>
  <si>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</si>
  <si>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</si>
  <si>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</si>
  <si>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</si>
  <si>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</si>
  <si>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</si>
  <si>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</si>
  <si>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</si>
  <si>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</si>
  <si>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</si>
  <si>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</si>
  <si>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</si>
  <si>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</si>
  <si>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</si>
  <si>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</si>
  <si>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</si>
  <si>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</si>
  <si>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</si>
  <si>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</si>
  <si>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</si>
  <si>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</si>
  <si>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</si>
  <si>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</si>
  <si>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</si>
  <si>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</si>
  <si>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</si>
  <si>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</si>
  <si>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</si>
  <si>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</si>
  <si>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</si>
  <si>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</si>
  <si>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</si>
  <si>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</si>
  <si>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</si>
  <si>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</si>
  <si>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</si>
  <si>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</si>
  <si>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</si>
  <si>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</si>
  <si>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</si>
  <si>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</si>
  <si>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</si>
  <si>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</si>
  <si>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</si>
  <si>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</si>
  <si>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</si>
  <si>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</si>
  <si>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</si>
  <si>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</si>
  <si>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</si>
  <si>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</si>
  <si>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</si>
  <si>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</si>
  <si>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</si>
  <si>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</si>
  <si>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</si>
  <si>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</si>
  <si>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</si>
  <si>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</si>
  <si>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</si>
  <si>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</si>
  <si>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</si>
  <si>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</si>
  <si>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</si>
  <si>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</si>
  <si>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</si>
  <si>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</si>
  <si>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</si>
  <si>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</si>
  <si>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</si>
  <si>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</si>
  <si>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</si>
  <si>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</si>
  <si>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</si>
  <si>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</si>
  <si>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</si>
  <si>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</si>
  <si>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</si>
  <si>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</si>
  <si>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</si>
  <si>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</si>
  <si>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</si>
  <si>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</si>
  <si>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</si>
  <si>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</si>
  <si>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</si>
  <si>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</si>
  <si>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</si>
  <si>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</si>
  <si>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</si>
  <si>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</si>
  <si>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</si>
  <si>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</si>
  <si>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</si>
  <si>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</si>
  <si>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</si>
  <si>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</si>
  <si>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</si>
  <si>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</si>
  <si>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</si>
  <si>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</si>
  <si>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</si>
  <si>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</si>
  <si>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</si>
  <si>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</si>
  <si>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</si>
  <si>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</si>
  <si>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</si>
  <si>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</si>
  <si>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</si>
  <si>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</si>
  <si>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</si>
  <si>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</si>
  <si>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</si>
  <si>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</si>
  <si>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</si>
  <si>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</si>
  <si>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</si>
  <si>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</si>
  <si>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</si>
  <si>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</si>
  <si>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</si>
  <si>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</si>
  <si>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</si>
  <si>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</si>
  <si>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</si>
  <si>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</si>
  <si>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</si>
  <si>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</si>
  <si>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</si>
  <si>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</si>
  <si>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</si>
  <si>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</si>
  <si>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</si>
  <si>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</si>
  <si>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</si>
  <si>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</si>
  <si>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</si>
  <si>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</si>
  <si>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</si>
  <si>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</si>
  <si>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</si>
  <si>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</si>
  <si>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</si>
  <si>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</si>
  <si>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</si>
  <si>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</si>
  <si>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</si>
  <si>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</si>
  <si>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</si>
  <si>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</si>
  <si>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</si>
  <si>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</si>
  <si>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</si>
  <si>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</si>
  <si>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</si>
  <si>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</si>
  <si>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</si>
  <si>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</si>
  <si>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</si>
  <si>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</si>
  <si>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</si>
  <si>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</si>
  <si>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</si>
  <si>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</si>
  <si>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</si>
  <si>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</si>
  <si>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</si>
  <si>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</si>
  <si>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</si>
  <si>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</si>
  <si>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</si>
  <si>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</si>
  <si>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</si>
  <si>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</si>
  <si>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</si>
  <si>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</si>
  <si>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</si>
  <si>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</si>
  <si>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</si>
  <si>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</si>
  <si>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</si>
  <si>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</si>
  <si>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</si>
  <si>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</si>
  <si>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</si>
  <si>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</si>
  <si>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</si>
  <si>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</si>
  <si>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</si>
  <si>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</si>
  <si>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</si>
  <si>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</si>
  <si>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</si>
  <si>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</si>
  <si>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</si>
  <si>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</si>
  <si>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</si>
  <si>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</si>
  <si>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</si>
  <si>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</si>
  <si>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</si>
  <si>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</si>
  <si>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</si>
  <si>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</si>
  <si>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</si>
  <si>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</si>
  <si>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</si>
  <si>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</si>
  <si>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</si>
  <si>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</si>
  <si>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</si>
  <si>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</si>
  <si>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</si>
  <si>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</si>
  <si>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</si>
  <si>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</si>
  <si>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</si>
  <si>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</si>
  <si>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</si>
  <si>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</si>
  <si>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</si>
  <si>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</si>
  <si>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</si>
  <si>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</si>
  <si>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</si>
  <si>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</si>
  <si>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</si>
  <si>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</si>
  <si>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</si>
  <si>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</si>
  <si>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</si>
  <si>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</si>
  <si>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</si>
  <si>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</si>
  <si>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</si>
  <si>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</si>
  <si>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</si>
  <si>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</si>
  <si>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</si>
  <si>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</si>
  <si>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</si>
  <si>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</si>
  <si>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</si>
  <si>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</si>
  <si>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</si>
  <si>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</si>
  <si>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</si>
  <si>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</si>
  <si>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</si>
  <si>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</si>
  <si>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</si>
  <si>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</si>
  <si>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</si>
  <si>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</si>
  <si>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</si>
  <si>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</si>
  <si>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</si>
  <si>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</si>
  <si>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</si>
  <si>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</si>
  <si>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</si>
  <si>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</si>
  <si>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</si>
  <si>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</si>
  <si>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</si>
  <si>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</si>
  <si>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</si>
  <si>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</si>
  <si>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</si>
  <si>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</si>
  <si>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</si>
  <si>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</si>
  <si>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</si>
  <si>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</si>
  <si>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</si>
  <si>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</si>
  <si>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</si>
  <si>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</si>
  <si>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</si>
  <si>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</si>
  <si>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</si>
  <si>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</si>
  <si>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</si>
  <si>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</si>
  <si>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</si>
  <si>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</si>
  <si>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</si>
  <si>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</si>
  <si>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</si>
  <si>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</si>
  <si>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</si>
  <si>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</si>
  <si>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</si>
  <si>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</si>
  <si>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</si>
  <si>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</si>
  <si>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</si>
  <si>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</si>
  <si>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</si>
  <si>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</si>
  <si>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</si>
  <si>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</si>
  <si>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</si>
  <si>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</si>
  <si>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</si>
  <si>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</si>
  <si>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</si>
  <si>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</si>
  <si>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</si>
  <si>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</si>
  <si>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</si>
  <si>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</si>
  <si>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</si>
  <si>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</si>
  <si>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</si>
  <si>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</si>
  <si>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</si>
  <si>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</si>
  <si>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</si>
  <si>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</si>
  <si>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</si>
  <si>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</si>
  <si>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</si>
  <si>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</si>
  <si>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</si>
  <si>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</si>
  <si>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</si>
  <si>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</si>
  <si>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</si>
  <si>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</si>
  <si>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</si>
  <si>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</si>
  <si>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</si>
  <si>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</si>
  <si>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</si>
  <si>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</si>
  <si>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</si>
  <si>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</si>
  <si>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</si>
  <si>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</si>
  <si>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</si>
  <si>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</si>
  <si>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</si>
  <si>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</si>
  <si>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</si>
  <si>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</si>
  <si>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</si>
  <si>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</si>
  <si>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</si>
  <si>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</si>
  <si>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</si>
  <si>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</si>
  <si>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</si>
  <si>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</si>
  <si>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</si>
  <si>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</si>
  <si>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</si>
  <si>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</si>
  <si>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</si>
  <si>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</si>
  <si>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</si>
  <si>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</si>
  <si>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</si>
  <si>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</si>
  <si>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</si>
  <si>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</si>
  <si>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</si>
  <si>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</si>
  <si>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</si>
  <si>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</si>
  <si>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</si>
  <si>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</si>
  <si>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</si>
  <si>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</si>
  <si>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</si>
  <si>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</si>
  <si>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</si>
  <si>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</si>
  <si>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</si>
  <si>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</si>
  <si>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</si>
  <si>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</si>
  <si>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</si>
  <si>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</si>
  <si>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</si>
  <si>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</si>
  <si>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</si>
  <si>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</si>
  <si>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</si>
  <si>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</si>
  <si>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</si>
  <si>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</si>
  <si>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</si>
  <si>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</si>
  <si>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</si>
  <si>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</si>
  <si>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</si>
  <si>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</si>
  <si>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</si>
  <si>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</si>
  <si>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</si>
  <si>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</si>
  <si>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</si>
  <si>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</si>
  <si>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</si>
  <si>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</si>
  <si>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</si>
  <si>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</si>
  <si>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</si>
  <si>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</si>
  <si>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</si>
  <si>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</si>
  <si>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</si>
  <si>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</si>
  <si>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</si>
  <si>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</si>
  <si>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</si>
  <si>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</si>
  <si>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</si>
  <si>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</si>
  <si>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</si>
  <si>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</si>
  <si>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</si>
  <si>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</si>
  <si>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</si>
  <si>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</si>
  <si>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</si>
  <si>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</si>
  <si>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</si>
  <si>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</si>
  <si>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</si>
  <si>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</si>
  <si>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</si>
  <si>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</si>
  <si>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</si>
  <si>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</si>
  <si>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</si>
  <si>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</si>
  <si>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</si>
  <si>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</si>
  <si>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</si>
  <si>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</si>
  <si>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</si>
  <si>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</si>
  <si>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</si>
  <si>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</si>
  <si>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</si>
  <si>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</si>
  <si>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</si>
  <si>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</si>
  <si>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</si>
  <si>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</si>
  <si>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</si>
  <si>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</si>
  <si>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</si>
  <si>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</si>
  <si>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</si>
  <si>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</si>
  <si>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</si>
  <si>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</si>
  <si>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</si>
  <si>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</si>
  <si>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</si>
  <si>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</si>
  <si>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</si>
  <si>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</si>
  <si>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</si>
  <si>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</si>
  <si>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</si>
  <si>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</si>
  <si>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</si>
  <si>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</si>
  <si>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</si>
  <si>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</si>
  <si>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</si>
  <si>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</si>
  <si>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</si>
  <si>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</si>
  <si>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</si>
  <si>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</si>
  <si>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</si>
  <si>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</si>
  <si>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</si>
  <si>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</si>
  <si>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</si>
  <si>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</si>
  <si>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</si>
  <si>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</si>
  <si>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</si>
  <si>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</si>
  <si>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</si>
  <si>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</si>
  <si>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</si>
  <si>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</si>
  <si>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</si>
  <si>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</si>
  <si>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</si>
  <si>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</si>
  <si>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</si>
  <si>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</si>
  <si>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</si>
  <si>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</si>
  <si>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</si>
  <si>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</si>
  <si>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</si>
  <si>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</si>
  <si>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</si>
  <si>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</si>
  <si>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</si>
  <si>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</si>
  <si>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</si>
  <si>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</si>
  <si>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</si>
  <si>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</si>
  <si>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</si>
  <si>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</si>
  <si>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</si>
  <si>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</si>
  <si>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</si>
  <si>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</si>
  <si>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</si>
  <si>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</si>
  <si>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</si>
  <si>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</si>
  <si>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</si>
  <si>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</si>
  <si>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</si>
  <si>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</si>
  <si>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</si>
  <si>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</si>
  <si>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</si>
  <si>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</si>
  <si>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</si>
  <si>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</si>
  <si>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</si>
  <si>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</si>
  <si>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</si>
  <si>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</si>
  <si>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</si>
  <si>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</si>
  <si>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</si>
  <si>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</si>
  <si>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</si>
  <si>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</si>
  <si>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</si>
  <si>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</si>
  <si>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</si>
  <si>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</si>
  <si>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</si>
  <si>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</si>
  <si>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</si>
  <si>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</si>
  <si>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</si>
  <si>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</si>
  <si>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</si>
  <si>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</si>
  <si>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</si>
  <si>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</si>
  <si>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</si>
  <si>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</si>
  <si>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</si>
  <si>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</si>
  <si>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</si>
  <si>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</si>
  <si>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</si>
  <si>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</si>
  <si>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</si>
  <si>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</si>
  <si>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</si>
  <si>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</si>
  <si>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</si>
  <si>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</si>
  <si>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</si>
  <si>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</si>
  <si>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</si>
  <si>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</si>
  <si>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</si>
  <si>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</si>
  <si>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</si>
  <si>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</si>
  <si>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</si>
  <si>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</si>
  <si>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</si>
  <si>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</si>
  <si>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</si>
  <si>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</si>
  <si>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</si>
  <si>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</si>
  <si>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</si>
  <si>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</si>
  <si>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</si>
  <si>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</si>
  <si>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</si>
  <si>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</si>
  <si>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</si>
  <si>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</si>
  <si>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</si>
  <si>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</si>
  <si>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</si>
  <si>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</si>
  <si>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</si>
  <si>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</si>
  <si>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</si>
  <si>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</si>
  <si>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</si>
  <si>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</si>
  <si>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</si>
  <si>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</si>
  <si>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</si>
  <si>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</si>
  <si>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</si>
  <si>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</si>
  <si>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</si>
  <si>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</si>
  <si>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</si>
  <si>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</si>
  <si>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</si>
  <si>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</si>
  <si>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</si>
  <si>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</si>
  <si>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</si>
  <si>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</si>
  <si>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</si>
  <si>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</si>
  <si>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</si>
  <si>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</si>
  <si>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</si>
  <si>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</si>
  <si>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</si>
  <si>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</si>
  <si>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</si>
  <si>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</si>
  <si>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</si>
  <si>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</si>
  <si>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</si>
  <si>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</si>
  <si>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</si>
  <si>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</si>
  <si>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</si>
  <si>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</si>
  <si>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</si>
  <si>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</si>
  <si>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</si>
  <si>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</si>
  <si>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</si>
  <si>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</si>
  <si>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</si>
  <si>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</si>
  <si>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</si>
  <si>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</si>
  <si>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</si>
  <si>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</si>
  <si>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</si>
  <si>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</si>
  <si>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</si>
  <si>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</si>
  <si>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</si>
  <si>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</si>
  <si>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</si>
  <si>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</si>
  <si>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</si>
  <si>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</si>
  <si>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</si>
  <si>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</si>
  <si>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</si>
  <si>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</si>
  <si>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</si>
  <si>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</si>
  <si>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</si>
  <si>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</si>
  <si>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</si>
  <si>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</si>
  <si>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</si>
  <si>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</si>
  <si>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</si>
  <si>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</si>
  <si>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</si>
  <si>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</si>
  <si>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</si>
  <si>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</si>
  <si>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</si>
  <si>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</si>
  <si>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</si>
  <si>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</si>
  <si>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</si>
  <si>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</si>
  <si>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</si>
  <si>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</si>
  <si>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</si>
  <si>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</si>
  <si>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</si>
  <si>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</si>
  <si>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</si>
  <si>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</si>
  <si>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</si>
  <si>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</si>
  <si>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</si>
  <si>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</si>
  <si>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</si>
  <si>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</si>
  <si>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</si>
  <si>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</si>
  <si>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</si>
  <si>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</si>
  <si>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</si>
  <si>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</si>
  <si>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</si>
  <si>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</si>
  <si>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</si>
  <si>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</si>
  <si>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</si>
  <si>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</si>
  <si>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</si>
  <si>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</si>
  <si>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</si>
  <si>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</si>
  <si>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</si>
  <si>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</si>
  <si>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</si>
  <si>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</si>
  <si>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</si>
  <si>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</si>
  <si>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</si>
  <si>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</si>
  <si>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</si>
  <si>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</si>
  <si>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</si>
  <si>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</si>
  <si>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</si>
  <si>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</si>
  <si>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</si>
  <si>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</si>
  <si>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</si>
  <si>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</si>
  <si>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</si>
  <si>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</si>
  <si>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</si>
  <si>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</si>
  <si>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</si>
  <si>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</si>
  <si>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</si>
  <si>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</si>
  <si>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</si>
  <si>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</si>
  <si>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</si>
  <si>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</si>
  <si>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</si>
  <si>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</si>
  <si>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</si>
  <si>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</si>
  <si>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</si>
  <si>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</si>
  <si>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</si>
  <si>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</si>
  <si>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</si>
  <si>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</si>
  <si>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</si>
  <si>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</si>
  <si>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</si>
  <si>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</si>
  <si>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</si>
  <si>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</si>
  <si>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</si>
  <si>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</si>
  <si>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</si>
  <si>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</si>
  <si>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</si>
  <si>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</si>
  <si>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</si>
  <si>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</si>
  <si>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</si>
  <si>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</si>
  <si>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</si>
  <si>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</si>
  <si>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</si>
  <si>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</si>
  <si>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</si>
  <si>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</si>
  <si>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</si>
  <si>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</si>
  <si>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</si>
  <si>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</si>
  <si>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</si>
  <si>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</si>
  <si>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</si>
  <si>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</si>
  <si>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</si>
  <si>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</si>
  <si>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</si>
  <si>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</si>
  <si>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</si>
  <si>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</si>
  <si>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</si>
  <si>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</si>
  <si>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</si>
  <si>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</si>
  <si>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</si>
  <si>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</si>
  <si>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</si>
  <si>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</si>
  <si>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</si>
  <si>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</si>
  <si>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</si>
  <si>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</si>
  <si>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</si>
  <si>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</si>
  <si>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</si>
  <si>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</si>
  <si>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</si>
  <si>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</si>
  <si>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</si>
  <si>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</si>
  <si>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</si>
  <si>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</si>
  <si>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</si>
  <si>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</si>
  <si>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</si>
  <si>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</si>
  <si>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</si>
  <si>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</si>
  <si>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</si>
  <si>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</si>
  <si>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</si>
  <si>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</si>
  <si>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</si>
  <si>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</si>
  <si>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</si>
  <si>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</si>
  <si>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</si>
  <si>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</si>
  <si>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</si>
  <si>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</si>
  <si>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</si>
  <si>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</si>
  <si>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</si>
  <si>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</si>
  <si>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</si>
  <si>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</si>
  <si>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</si>
  <si>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</si>
  <si>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</si>
  <si>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</si>
  <si>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</si>
  <si>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</si>
  <si>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</si>
  <si>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</si>
  <si>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</si>
  <si>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</si>
  <si>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</si>
  <si>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</si>
  <si>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</si>
  <si>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</si>
  <si>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</si>
  <si>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</si>
  <si>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</si>
  <si>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</si>
  <si>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</si>
  <si>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</si>
  <si>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</si>
  <si>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</si>
  <si>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</si>
  <si>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</si>
  <si>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</si>
  <si>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</si>
  <si>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</si>
  <si>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</si>
  <si>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</si>
  <si>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</si>
  <si>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</si>
  <si>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</si>
  <si>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</si>
  <si>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</si>
  <si>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</si>
  <si>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</si>
  <si>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</si>
  <si>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</si>
  <si>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</si>
  <si>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</si>
  <si>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</si>
  <si>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</si>
  <si>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</si>
  <si>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</si>
  <si>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</si>
  <si>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</si>
  <si>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</si>
  <si>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</si>
  <si>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</si>
  <si>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</si>
  <si>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</si>
  <si>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</si>
  <si>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</si>
  <si>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</si>
  <si>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</si>
  <si>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</si>
  <si>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</si>
  <si>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</si>
  <si>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</si>
  <si>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</si>
  <si>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</si>
  <si>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</si>
  <si>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</si>
  <si>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</si>
  <si>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</si>
  <si>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</si>
  <si>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</si>
  <si>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</si>
  <si>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</si>
  <si>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</si>
  <si>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</si>
  <si>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</si>
  <si>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</si>
  <si>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</si>
  <si>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</si>
  <si>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</si>
  <si>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</si>
  <si>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</si>
  <si>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</si>
  <si>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</si>
  <si>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</si>
  <si>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</si>
  <si>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</si>
  <si>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</si>
  <si>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</si>
  <si>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</si>
  <si>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</si>
  <si>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</si>
  <si>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</si>
  <si>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</si>
  <si>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</si>
  <si>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</si>
  <si>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</si>
  <si>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</si>
  <si>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</si>
  <si>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</si>
  <si>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</si>
  <si>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</si>
  <si>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</si>
  <si>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</si>
  <si>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</si>
  <si>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</si>
  <si>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</si>
  <si>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</si>
  <si>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</si>
  <si>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</si>
  <si>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</si>
  <si>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</si>
  <si>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</si>
  <si>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</si>
  <si>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</si>
  <si>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</si>
  <si>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</si>
  <si>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</si>
  <si>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</si>
  <si>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</si>
  <si>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</si>
  <si>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</si>
  <si>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</si>
  <si>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</si>
  <si>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</si>
  <si>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</si>
  <si>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</si>
  <si>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</si>
  <si>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</si>
  <si>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</si>
  <si>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</si>
  <si>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</si>
  <si>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</si>
  <si>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</si>
  <si>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</si>
  <si>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</si>
  <si>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</si>
  <si>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</si>
  <si>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</si>
  <si>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</si>
  <si>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</si>
  <si>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</si>
  <si>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</si>
  <si>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</si>
  <si>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</si>
  <si>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</si>
  <si>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</si>
  <si>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</si>
  <si>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</si>
  <si>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</si>
  <si>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</si>
  <si>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</si>
  <si>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</si>
  <si>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</si>
  <si>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</si>
  <si>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</si>
  <si>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</si>
  <si>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</si>
  <si>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</si>
  <si>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</si>
  <si>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</si>
  <si>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</si>
  <si>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</si>
  <si>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</si>
  <si>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</si>
  <si>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</si>
  <si>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</si>
  <si>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</si>
  <si>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</si>
  <si>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</si>
  <si>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</si>
  <si>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</si>
  <si>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</si>
  <si>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</si>
  <si>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</si>
  <si>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</si>
  <si>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</si>
  <si>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</si>
  <si>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</si>
  <si>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</si>
  <si>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</si>
  <si>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</si>
  <si>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</si>
  <si>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</si>
  <si>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</si>
  <si>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</si>
  <si>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</si>
  <si>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</si>
  <si>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</si>
  <si>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</si>
  <si>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</si>
  <si>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</si>
  <si>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</si>
  <si>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</si>
  <si>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</si>
  <si>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</si>
  <si>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</si>
  <si>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</si>
  <si>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</si>
  <si>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</si>
  <si>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</si>
  <si>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</si>
  <si>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</si>
  <si>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</si>
  <si>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</si>
  <si>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</si>
  <si>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</si>
  <si>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</si>
  <si>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</si>
  <si>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</si>
  <si>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</si>
  <si>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</si>
  <si>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</si>
  <si>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</si>
  <si>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</si>
  <si>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</si>
  <si>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</si>
  <si>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</si>
  <si>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</si>
  <si>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</si>
  <si>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</si>
  <si>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</si>
  <si>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</si>
  <si>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</si>
  <si>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</si>
  <si>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</si>
  <si>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</si>
  <si>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</si>
  <si>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</si>
  <si>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</si>
  <si>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</si>
  <si>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</si>
  <si>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</si>
  <si>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</si>
  <si>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</si>
  <si>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</si>
  <si>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</si>
  <si>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</si>
  <si>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</si>
  <si>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</si>
  <si>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</si>
  <si>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</si>
  <si>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</si>
  <si>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</si>
  <si>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</si>
  <si>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</si>
  <si>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</si>
  <si>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</si>
  <si>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</si>
  <si>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</si>
  <si>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</si>
  <si>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</si>
  <si>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</si>
  <si>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</si>
  <si>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</si>
  <si>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</si>
  <si>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</si>
  <si>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</si>
  <si>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</si>
  <si>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</si>
  <si>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</si>
  <si>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</si>
  <si>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</si>
  <si>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</si>
  <si>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</si>
  <si>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</si>
  <si>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</si>
  <si>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</si>
  <si>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</si>
  <si>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</si>
  <si>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</si>
  <si>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</si>
  <si>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</si>
  <si>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</si>
  <si>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</si>
  <si>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</si>
  <si>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</si>
  <si>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</si>
  <si>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</si>
  <si>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</si>
  <si>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</si>
  <si>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</si>
  <si>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</si>
  <si>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</si>
  <si>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</si>
  <si>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</si>
  <si>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</si>
  <si>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</si>
  <si>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</si>
  <si>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</si>
  <si>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</si>
  <si>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</si>
  <si>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</si>
  <si>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</si>
  <si>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</si>
  <si>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</si>
  <si>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</si>
  <si>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</si>
  <si>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</si>
  <si>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</si>
  <si>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</si>
  <si>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</si>
  <si>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</si>
  <si>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</si>
  <si>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</si>
  <si>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</si>
  <si>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</si>
  <si>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</si>
  <si>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</si>
  <si>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</si>
  <si>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</si>
  <si>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</si>
  <si>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</si>
  <si>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</si>
  <si>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</si>
  <si>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</si>
  <si>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</si>
  <si>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</si>
  <si>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</si>
  <si>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</si>
  <si>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</si>
  <si>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</si>
  <si>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</si>
  <si>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</si>
  <si>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</si>
  <si>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</si>
  <si>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</si>
  <si>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</si>
  <si>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</si>
  <si>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</si>
  <si>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</si>
  <si>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</si>
  <si>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</si>
  <si>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</si>
  <si>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</si>
  <si>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</si>
  <si>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</si>
  <si>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</si>
  <si>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</si>
  <si>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</si>
  <si>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</si>
  <si>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</si>
  <si>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</si>
  <si>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</si>
  <si>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</si>
  <si>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</si>
  <si>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</si>
  <si>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</si>
  <si>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</si>
  <si>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</si>
  <si>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</si>
  <si>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</si>
  <si>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</si>
  <si>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</si>
  <si>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</si>
  <si>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</si>
  <si>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</si>
  <si>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</si>
  <si>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</si>
  <si>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</si>
  <si>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</si>
  <si>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</si>
  <si>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</si>
  <si>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</si>
  <si>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</si>
  <si>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</si>
  <si>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</si>
  <si>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</si>
  <si>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</si>
  <si>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</si>
  <si>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</si>
  <si>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</si>
  <si>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</si>
  <si>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</si>
  <si>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</si>
  <si>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</si>
  <si>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</si>
  <si>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</si>
  <si>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</si>
  <si>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</si>
  <si>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</si>
  <si>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</si>
  <si>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</si>
  <si>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</si>
  <si>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</si>
  <si>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</si>
  <si>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</si>
  <si>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</si>
  <si>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</si>
  <si>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</si>
  <si>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</si>
  <si>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</si>
  <si>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</si>
  <si>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</si>
  <si>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</si>
  <si>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</si>
  <si>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</si>
  <si>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</si>
  <si>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</si>
  <si>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</si>
  <si>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</si>
  <si>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</si>
  <si>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</si>
  <si>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</si>
  <si>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</si>
  <si>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</si>
  <si>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</si>
  <si>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</si>
  <si>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</si>
  <si>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</si>
  <si>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</si>
  <si>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</si>
  <si>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</si>
  <si>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</si>
  <si>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</si>
  <si>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</si>
  <si>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</si>
  <si>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</si>
  <si>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</si>
  <si>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</si>
  <si>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</si>
  <si>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</si>
  <si>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</si>
  <si>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</si>
  <si>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</si>
  <si>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</si>
  <si>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</si>
  <si>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</si>
  <si>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</si>
  <si>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</si>
  <si>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</si>
  <si>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</si>
  <si>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</si>
  <si>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</si>
  <si>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</si>
  <si>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</si>
  <si>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</si>
  <si>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</si>
  <si>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</si>
  <si>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</si>
  <si>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</si>
  <si>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</si>
  <si>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</si>
  <si>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</si>
  <si>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</si>
  <si>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</si>
  <si>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</si>
  <si>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</si>
  <si>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</si>
  <si>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</si>
  <si>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</si>
  <si>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</si>
  <si>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</si>
  <si>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</si>
  <si>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</si>
  <si>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</si>
  <si>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</si>
  <si>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</si>
  <si>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</si>
  <si>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</si>
  <si>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</si>
  <si>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</si>
  <si>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</si>
  <si>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</si>
  <si>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</si>
  <si>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</si>
  <si>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</si>
  <si>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</si>
  <si>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</si>
  <si>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</si>
  <si>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</si>
  <si>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</si>
  <si>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</si>
  <si>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</si>
  <si>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</si>
  <si>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</si>
  <si>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</si>
  <si>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</si>
  <si>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</si>
  <si>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</si>
  <si>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</si>
  <si>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</si>
  <si>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</si>
  <si>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</si>
  <si>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</si>
  <si>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</si>
  <si>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</si>
  <si>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</si>
  <si>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</si>
  <si>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</si>
  <si>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</si>
  <si>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</si>
  <si>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</si>
  <si>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</si>
  <si>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</si>
  <si>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</si>
  <si>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</si>
  <si>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</si>
  <si>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</si>
  <si>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</si>
  <si>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</si>
  <si>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</si>
  <si>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</si>
  <si>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</si>
  <si>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</si>
  <si>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</si>
  <si>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</si>
  <si>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</si>
  <si>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</si>
  <si>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</si>
  <si>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</si>
  <si>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</si>
  <si>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</si>
  <si>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</si>
  <si>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</si>
  <si>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</si>
  <si>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</si>
  <si>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</si>
  <si>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</si>
  <si>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</si>
  <si>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</si>
  <si>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</si>
  <si>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</si>
  <si>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</si>
  <si>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</si>
  <si>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</si>
  <si>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</si>
  <si>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</si>
  <si>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</si>
  <si>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</si>
  <si>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</si>
  <si>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</si>
  <si>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</si>
  <si>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</si>
  <si>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</si>
  <si>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</si>
  <si>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</si>
  <si>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</si>
  <si>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</si>
  <si>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</si>
  <si>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</si>
  <si>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</si>
  <si>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</si>
  <si>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</si>
  <si>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</si>
  <si>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</si>
  <si>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</si>
  <si>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</si>
  <si>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</si>
  <si>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</si>
  <si>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</si>
  <si>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</si>
  <si>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</si>
  <si>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</si>
  <si>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</si>
  <si>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</si>
  <si>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</si>
  <si>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</si>
  <si>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</si>
  <si>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</si>
  <si>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</si>
  <si>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</si>
  <si>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</si>
  <si>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</si>
  <si>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</si>
  <si>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</si>
  <si>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</si>
  <si>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</si>
  <si>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</si>
  <si>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</si>
  <si>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</si>
  <si>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</si>
  <si>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</si>
  <si>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</si>
  <si>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</si>
  <si>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</si>
  <si>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</si>
  <si>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</si>
  <si>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</si>
  <si>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</si>
  <si>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</si>
  <si>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</si>
  <si>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</si>
  <si>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</si>
  <si>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</si>
  <si>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</si>
  <si>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</si>
  <si>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</si>
  <si>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</si>
  <si>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</si>
  <si>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</si>
  <si>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</si>
  <si>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</si>
  <si>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</si>
  <si>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</si>
  <si>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</si>
  <si>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</si>
  <si>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</si>
  <si>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</si>
  <si>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</si>
  <si>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</si>
  <si>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</si>
  <si>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</si>
  <si>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</si>
  <si>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</si>
  <si>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</si>
  <si>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</si>
  <si>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</si>
  <si>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</si>
  <si>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</si>
  <si>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</si>
  <si>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</si>
  <si>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</si>
  <si>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</si>
  <si>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</si>
  <si>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</si>
  <si>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</si>
  <si>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</si>
  <si>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</si>
  <si>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</si>
  <si>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</si>
  <si>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</si>
  <si>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</si>
  <si>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</si>
  <si>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</si>
  <si>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</si>
  <si>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</si>
  <si>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</si>
  <si>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</si>
  <si>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</si>
  <si>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</si>
  <si>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</si>
  <si>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</si>
  <si>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</si>
  <si>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</si>
  <si>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</si>
  <si>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</si>
  <si>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</si>
  <si>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</si>
  <si>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</si>
  <si>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</si>
  <si>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</si>
  <si>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</si>
  <si>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</si>
  <si>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</si>
  <si>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</si>
  <si>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</si>
  <si>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</si>
  <si>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</si>
  <si>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</si>
  <si>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</si>
  <si>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</si>
  <si>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</si>
  <si>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</si>
  <si>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</si>
  <si>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</si>
  <si>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</si>
  <si>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</si>
  <si>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</si>
  <si>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</si>
  <si>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</si>
  <si>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</si>
  <si>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</si>
  <si>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</si>
  <si>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</si>
  <si>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</si>
  <si>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</si>
  <si>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</si>
  <si>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</si>
  <si>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</si>
  <si>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</si>
  <si>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</si>
  <si>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</si>
  <si>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</si>
  <si>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</si>
  <si>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</si>
  <si>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</si>
  <si>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</si>
  <si>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</si>
  <si>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</si>
  <si>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</si>
  <si>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</si>
  <si>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</si>
  <si>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</si>
  <si>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</si>
  <si>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</si>
  <si>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</si>
  <si>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</si>
  <si>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</si>
  <si>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</si>
  <si>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</si>
  <si>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</si>
  <si>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</si>
  <si>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</si>
  <si>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</si>
  <si>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</si>
  <si>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</si>
  <si>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</si>
  <si>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</si>
  <si>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</si>
  <si>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</si>
  <si>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</si>
  <si>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</si>
  <si>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</si>
  <si>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</si>
  <si>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</si>
  <si>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</si>
  <si>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</si>
  <si>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</si>
  <si>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</si>
  <si>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</si>
  <si>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</si>
  <si>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</si>
  <si>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</si>
  <si>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</si>
  <si>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</si>
  <si>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</si>
  <si>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</si>
  <si>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</si>
  <si>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</si>
  <si>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</si>
  <si>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</si>
  <si>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</si>
  <si>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</si>
  <si>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</si>
  <si>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</si>
  <si>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</si>
  <si>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</si>
  <si>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</si>
  <si>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</si>
  <si>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</si>
  <si>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</si>
  <si>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</si>
  <si>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</si>
  <si>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</si>
  <si>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</si>
  <si>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</si>
  <si>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</si>
  <si>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</si>
  <si>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</si>
  <si>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</si>
  <si>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</si>
  <si>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</si>
  <si>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</si>
  <si>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</si>
  <si>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</si>
  <si>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</si>
  <si>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</si>
  <si>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</si>
  <si>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</si>
  <si>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</si>
  <si>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</si>
  <si>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</si>
  <si>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</si>
  <si>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</si>
  <si>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</si>
  <si>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</si>
  <si>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</si>
  <si>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</si>
  <si>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</si>
  <si>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</si>
  <si>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</si>
  <si>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</si>
  <si>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</si>
  <si>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</si>
  <si>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</si>
  <si>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</si>
  <si>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</si>
  <si>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</si>
  <si>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</si>
  <si>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</si>
  <si>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</si>
  <si>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</si>
  <si>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</si>
  <si>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</si>
  <si>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</si>
  <si>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</si>
  <si>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</si>
  <si>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</si>
  <si>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</si>
  <si>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</si>
  <si>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</si>
  <si>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</si>
  <si>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</si>
  <si>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</si>
  <si>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</si>
  <si>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</si>
  <si>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</si>
  <si>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</si>
  <si>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</si>
  <si>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</si>
  <si>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</si>
  <si>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</si>
  <si>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</si>
  <si>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</si>
  <si>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</si>
  <si>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</si>
  <si>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</si>
  <si>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</si>
  <si>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</si>
  <si>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</si>
  <si>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</si>
  <si>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</si>
  <si>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</si>
  <si>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</si>
  <si>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</si>
  <si>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</si>
  <si>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</si>
  <si>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</si>
  <si>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</si>
  <si>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</si>
  <si>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</si>
  <si>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</si>
  <si>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</si>
  <si>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</si>
  <si>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</si>
  <si>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</si>
  <si>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</si>
  <si>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</si>
  <si>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</si>
  <si>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</si>
  <si>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</si>
  <si>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</si>
  <si>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</si>
  <si>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</si>
  <si>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</si>
  <si>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</si>
  <si>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</si>
  <si>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</si>
  <si>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</si>
  <si>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</si>
  <si>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</si>
  <si>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</si>
  <si>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</si>
  <si>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</si>
  <si>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</si>
  <si>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</si>
  <si>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</si>
  <si>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</si>
  <si>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</si>
  <si>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</si>
  <si>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</si>
  <si>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</si>
  <si>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</si>
  <si>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</si>
  <si>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</si>
  <si>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</si>
  <si>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</si>
  <si>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</si>
  <si>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</si>
  <si>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</si>
  <si>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</si>
  <si>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</si>
  <si>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</si>
  <si>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</si>
  <si>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</si>
  <si>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</si>
  <si>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</si>
  <si>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</si>
  <si>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</si>
  <si>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</si>
  <si>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</si>
  <si>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</si>
  <si>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</si>
  <si>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</si>
  <si>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</si>
  <si>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</si>
  <si>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</si>
  <si>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</si>
  <si>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</si>
  <si>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</si>
  <si>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</si>
  <si>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</si>
  <si>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</si>
  <si>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</si>
  <si>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</si>
  <si>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</si>
  <si>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</si>
  <si>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</si>
  <si>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</si>
  <si>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</si>
  <si>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</si>
  <si>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</si>
  <si>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</si>
  <si>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</si>
  <si>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</si>
  <si>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</si>
  <si>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</si>
  <si>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</si>
  <si>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</si>
  <si>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</si>
  <si>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</si>
  <si>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</si>
  <si>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</si>
  <si>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</si>
  <si>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</si>
  <si>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</si>
  <si>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</si>
  <si>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</si>
  <si>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</si>
  <si>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</si>
  <si>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</si>
  <si>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</si>
  <si>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</si>
  <si>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</si>
  <si>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</si>
  <si>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</si>
  <si>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</si>
  <si>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</si>
  <si>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</si>
  <si>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</si>
  <si>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</si>
  <si>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</si>
  <si>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</si>
  <si>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</si>
  <si>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</si>
  <si>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</si>
  <si>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</si>
  <si>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</si>
  <si>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</si>
  <si>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</si>
  <si>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</si>
  <si>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</si>
  <si>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</si>
  <si>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</si>
  <si>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</si>
  <si>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</si>
  <si>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</si>
  <si>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</si>
  <si>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</si>
  <si>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</si>
  <si>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</si>
  <si>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</si>
  <si>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</si>
  <si>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</si>
  <si>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</si>
  <si>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</si>
  <si>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</si>
  <si>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</si>
  <si>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</si>
  <si>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</si>
  <si>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</si>
  <si>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</si>
  <si>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</si>
  <si>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</si>
  <si>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</si>
  <si>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</si>
  <si>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</si>
  <si>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</si>
  <si>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</si>
  <si>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</si>
  <si>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</si>
  <si>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</si>
  <si>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</si>
  <si>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</si>
  <si>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</si>
  <si>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</si>
  <si>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</si>
  <si>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</si>
  <si>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</si>
  <si>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</si>
  <si>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</si>
  <si>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</si>
  <si>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</si>
  <si>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</si>
  <si>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</si>
  <si>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</si>
  <si>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</si>
  <si>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</si>
  <si>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</si>
  <si>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</si>
  <si>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</si>
  <si>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</si>
  <si>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</si>
  <si>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</si>
  <si>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</si>
  <si>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</si>
  <si>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</si>
  <si>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</si>
  <si>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</si>
  <si>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</si>
  <si>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</si>
  <si>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</si>
  <si>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</si>
  <si>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</si>
  <si>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</si>
  <si>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</si>
  <si>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</si>
  <si>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</si>
  <si>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</si>
  <si>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</si>
  <si>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</si>
  <si>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</si>
  <si>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</si>
  <si>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</si>
  <si>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</si>
  <si>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</si>
  <si>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</si>
  <si>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</si>
  <si>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</si>
  <si>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</si>
  <si>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</si>
  <si>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</si>
  <si>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</si>
  <si>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</si>
  <si>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</si>
  <si>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</si>
  <si>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</si>
  <si>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</si>
  <si>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</si>
  <si>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</si>
  <si>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</si>
  <si>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</si>
  <si>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</si>
  <si>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</si>
  <si>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</si>
  <si>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</si>
  <si>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</si>
  <si>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</si>
  <si>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</si>
  <si>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</si>
  <si>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</si>
  <si>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</si>
  <si>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</si>
  <si>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</si>
  <si>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</si>
  <si>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</si>
  <si>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</si>
  <si>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</si>
  <si>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</si>
  <si>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</si>
  <si>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</si>
  <si>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</si>
  <si>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</si>
  <si>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</si>
  <si>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</si>
  <si>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</si>
  <si>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</si>
  <si>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</si>
  <si>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</si>
  <si>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</si>
  <si>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</si>
  <si>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</si>
  <si>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</si>
  <si>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</si>
  <si>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</si>
  <si>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</si>
  <si>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</si>
  <si>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</si>
  <si>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</si>
  <si>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</si>
  <si>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</si>
  <si>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</si>
  <si>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</si>
  <si>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</si>
  <si>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</si>
  <si>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</si>
  <si>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</si>
  <si>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</si>
  <si>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</si>
  <si>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</si>
  <si>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</si>
  <si>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</si>
  <si>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</si>
  <si>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</si>
  <si>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</si>
  <si>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</si>
  <si>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</si>
  <si>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</si>
  <si>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</si>
  <si>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</si>
  <si>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</si>
  <si>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</si>
  <si>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</si>
  <si>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</si>
  <si>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</si>
  <si>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</si>
  <si>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</si>
  <si>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</si>
  <si>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</si>
  <si>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</si>
  <si>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</si>
  <si>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</si>
  <si>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</si>
  <si>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</si>
  <si>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</si>
  <si>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</si>
  <si>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</si>
  <si>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</si>
  <si>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</si>
  <si>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</si>
  <si>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</si>
  <si>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</si>
  <si>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</si>
  <si>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</si>
  <si>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</si>
  <si>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</si>
  <si>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</si>
  <si>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</si>
  <si>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</si>
  <si>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</si>
  <si>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</si>
  <si>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</si>
  <si>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</si>
  <si>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</si>
  <si>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</si>
  <si>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</si>
  <si>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</si>
  <si>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</si>
  <si>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</si>
  <si>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</si>
  <si>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</si>
  <si>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</si>
  <si>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</si>
  <si>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</si>
  <si>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</si>
  <si>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</si>
  <si>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</si>
  <si>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</si>
  <si>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</si>
  <si>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</si>
  <si>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</si>
  <si>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</si>
  <si>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</si>
  <si>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</si>
  <si>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</si>
  <si>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</si>
  <si>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</si>
  <si>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</si>
  <si>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</si>
  <si>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</si>
  <si>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</si>
  <si>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</si>
  <si>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</si>
  <si>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</si>
  <si>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</si>
  <si>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</si>
  <si>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</si>
  <si>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</si>
  <si>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</si>
  <si>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</si>
  <si>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</si>
  <si>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</si>
  <si>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</si>
  <si>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</si>
  <si>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</si>
  <si>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</si>
  <si>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</si>
  <si>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</si>
  <si>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</si>
  <si>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</si>
  <si>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</si>
  <si>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</si>
  <si>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</si>
  <si>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</si>
  <si>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</si>
  <si>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</si>
  <si>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</si>
  <si>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</si>
  <si>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</si>
  <si>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</si>
  <si>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</si>
  <si>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</si>
  <si>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</si>
  <si>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</si>
  <si>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</si>
  <si>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</si>
  <si>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</si>
  <si>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</si>
  <si>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</si>
  <si>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</si>
  <si>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</si>
  <si>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</si>
  <si>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</si>
  <si>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</si>
  <si>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</si>
  <si>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</si>
  <si>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</si>
  <si>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</si>
  <si>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</si>
  <si>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</si>
  <si>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</si>
  <si>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</si>
  <si>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</si>
  <si>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</si>
  <si>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</si>
  <si>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</si>
  <si>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</si>
  <si>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</si>
  <si>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</si>
  <si>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</si>
  <si>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</si>
  <si>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</si>
  <si>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</si>
  <si>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</si>
  <si>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</si>
  <si>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</si>
  <si>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</si>
  <si>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</si>
  <si>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</si>
  <si>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</si>
  <si>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</si>
  <si>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</si>
  <si>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</si>
  <si>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</si>
  <si>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</si>
  <si>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</si>
  <si>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</si>
  <si>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</si>
  <si>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</si>
  <si>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</si>
  <si>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</si>
  <si>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</si>
  <si>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</si>
  <si>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</si>
  <si>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</si>
  <si>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</si>
  <si>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</si>
  <si>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</si>
  <si>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</si>
  <si>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</si>
  <si>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</si>
  <si>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</si>
  <si>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</si>
  <si>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</si>
  <si>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</si>
  <si>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</si>
  <si>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</si>
  <si>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</si>
  <si>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</si>
  <si>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</si>
  <si>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</si>
  <si>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</si>
  <si>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</si>
  <si>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</si>
  <si>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</si>
  <si>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</si>
  <si>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</si>
  <si>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</si>
  <si>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</si>
  <si>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</si>
  <si>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</si>
  <si>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</si>
  <si>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</si>
  <si>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</si>
  <si>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</si>
  <si>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</si>
  <si>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</si>
  <si>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</si>
  <si>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</si>
  <si>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</si>
  <si>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</si>
  <si>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</si>
  <si>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</si>
  <si>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</si>
  <si>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</si>
  <si>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</si>
  <si>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</si>
  <si>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</si>
  <si>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</si>
  <si>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</si>
  <si>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</si>
  <si>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</si>
  <si>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</si>
  <si>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</si>
  <si>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</si>
  <si>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</si>
  <si>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</si>
  <si>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</si>
  <si>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</si>
  <si>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</si>
  <si>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</si>
  <si>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</si>
  <si>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</si>
  <si>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</si>
  <si>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</si>
  <si>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</si>
  <si>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</si>
  <si>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</si>
  <si>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</si>
  <si>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</si>
  <si>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</si>
  <si>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</si>
  <si>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</si>
  <si>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</si>
  <si>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</si>
  <si>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</si>
  <si>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</si>
  <si>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</si>
  <si>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</si>
  <si>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</si>
  <si>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</si>
  <si>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</si>
  <si>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</si>
  <si>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</si>
  <si>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</si>
  <si>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</si>
  <si>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</si>
  <si>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</si>
  <si>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</si>
  <si>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</si>
  <si>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</si>
  <si>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</si>
  <si>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</si>
  <si>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</si>
  <si>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</si>
  <si>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</si>
  <si>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</si>
  <si>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</si>
  <si>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</si>
  <si>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</si>
  <si>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</si>
  <si>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</si>
  <si>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</si>
  <si>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</si>
  <si>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</si>
  <si>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</si>
  <si>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</si>
  <si>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</si>
  <si>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</si>
  <si>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</si>
  <si>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</si>
  <si>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</si>
  <si>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</si>
  <si>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</si>
  <si>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</si>
  <si>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</si>
  <si>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</si>
  <si>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</si>
  <si>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</si>
  <si>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</si>
  <si>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</si>
  <si>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</si>
  <si>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</si>
  <si>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</si>
  <si>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</si>
  <si>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</si>
  <si>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</si>
  <si>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</si>
  <si>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</si>
  <si>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</si>
  <si>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</si>
  <si>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</si>
  <si>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</si>
  <si>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</si>
  <si>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</si>
  <si>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</si>
  <si>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</si>
  <si>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</si>
  <si>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</si>
  <si>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</si>
  <si>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</si>
  <si>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</si>
  <si>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</si>
  <si>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</si>
  <si>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</si>
  <si>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</si>
  <si>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</si>
  <si>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</si>
  <si>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</si>
  <si>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</si>
  <si>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</si>
  <si>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</si>
  <si>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</si>
  <si>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</si>
  <si>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</si>
  <si>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</si>
  <si>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</si>
  <si>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</si>
  <si>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</si>
  <si>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</si>
  <si>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</si>
  <si>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</si>
  <si>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</si>
  <si>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</si>
  <si>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</si>
  <si>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</si>
  <si>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</si>
  <si>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</si>
  <si>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</si>
  <si>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</si>
  <si>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</si>
  <si>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</si>
  <si>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</si>
  <si>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</si>
  <si>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</si>
  <si>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</si>
  <si>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</si>
  <si>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</si>
  <si>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</si>
  <si>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</si>
  <si>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</si>
  <si>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</si>
  <si>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</si>
  <si>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</si>
  <si>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</si>
  <si>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</si>
  <si>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</si>
  <si>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</si>
  <si>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</si>
  <si>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</si>
  <si>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</si>
  <si>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</si>
  <si>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</si>
  <si>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</si>
  <si>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</si>
  <si>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</si>
  <si>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</si>
  <si>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</si>
  <si>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</si>
  <si>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</si>
  <si>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</si>
  <si>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</si>
  <si>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</si>
  <si>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</si>
  <si>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</si>
  <si>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</si>
  <si>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</si>
  <si>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</si>
  <si>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</si>
  <si>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</si>
  <si>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</si>
  <si>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</si>
  <si>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</si>
  <si>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</si>
  <si>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</si>
  <si>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</si>
  <si>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</si>
  <si>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</si>
  <si>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</si>
  <si>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</si>
  <si>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</si>
  <si>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</si>
  <si>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</si>
  <si>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</si>
  <si>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</si>
  <si>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</si>
  <si>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</si>
  <si>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</si>
  <si>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</si>
  <si>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</si>
  <si>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</si>
  <si>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</si>
  <si>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</si>
  <si>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</si>
  <si>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</si>
  <si>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</si>
  <si>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</si>
  <si>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</si>
  <si>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</si>
  <si>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</si>
  <si>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</si>
  <si>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</si>
  <si>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</si>
  <si>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</si>
  <si>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</si>
  <si>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</si>
  <si>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</si>
  <si>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</si>
  <si>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</si>
  <si>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</si>
  <si>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</si>
  <si>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</si>
  <si>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</si>
  <si>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</si>
  <si>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</si>
  <si>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</si>
  <si>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</si>
  <si>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</si>
  <si>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</si>
  <si>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</si>
  <si>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</si>
  <si>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</si>
  <si>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</si>
  <si>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</si>
  <si>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</si>
  <si>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</si>
  <si>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</si>
  <si>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</si>
  <si>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</si>
  <si>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</si>
  <si>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</si>
  <si>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</si>
  <si>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</si>
  <si>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</si>
  <si>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</si>
  <si>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</si>
  <si>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</si>
  <si>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</si>
  <si>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</si>
  <si>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</si>
  <si>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</si>
  <si>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</si>
  <si>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</si>
  <si>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</si>
  <si>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</si>
  <si>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</si>
  <si>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</si>
  <si>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</si>
  <si>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</si>
  <si>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</si>
  <si>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</si>
  <si>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</si>
  <si>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</si>
  <si>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</si>
  <si>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</si>
  <si>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</si>
  <si>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</si>
  <si>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</si>
  <si>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</si>
  <si>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</si>
  <si>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</si>
  <si>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</si>
  <si>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</si>
  <si>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</si>
  <si>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</si>
  <si>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</si>
  <si>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</si>
  <si>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</si>
  <si>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</si>
  <si>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</si>
  <si>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</si>
  <si>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</si>
  <si>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</si>
  <si>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</si>
  <si>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</si>
  <si>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</si>
  <si>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</si>
  <si>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</si>
  <si>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</si>
  <si>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</si>
  <si>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</si>
  <si>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</si>
  <si>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</si>
  <si>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</si>
  <si>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</si>
  <si>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</si>
  <si>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</si>
  <si>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</si>
  <si>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</si>
  <si>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</si>
  <si>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</si>
  <si>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</si>
  <si>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</si>
  <si>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</si>
  <si>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</si>
  <si>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</si>
  <si>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</si>
  <si>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</si>
  <si>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</si>
  <si>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</si>
  <si>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</si>
  <si>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</si>
  <si>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</si>
  <si>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</si>
  <si>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</si>
  <si>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</si>
  <si>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</si>
  <si>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</si>
  <si>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</si>
  <si>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</si>
  <si>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</si>
  <si>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</si>
  <si>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</si>
  <si>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</si>
  <si>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</si>
  <si>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</si>
  <si>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</si>
  <si>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</si>
  <si>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</si>
  <si>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</si>
  <si>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</si>
  <si>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</si>
  <si>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</si>
  <si>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</si>
  <si>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</si>
  <si>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</si>
  <si>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</si>
  <si>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</si>
  <si>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</si>
  <si>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</si>
  <si>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</si>
  <si>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</si>
  <si>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</si>
  <si>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</si>
  <si>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</si>
  <si>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</si>
  <si>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</si>
  <si>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</si>
  <si>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</si>
  <si>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</si>
  <si>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</si>
  <si>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</si>
  <si>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</si>
  <si>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</si>
  <si>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</si>
  <si>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</si>
  <si>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</si>
  <si>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</si>
  <si>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</si>
  <si>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</si>
  <si>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</si>
  <si>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</si>
  <si>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</si>
  <si>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</si>
  <si>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</si>
  <si>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</si>
  <si>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</si>
  <si>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</si>
  <si>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</si>
  <si>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</si>
  <si>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</si>
  <si>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</si>
  <si>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</si>
  <si>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</si>
  <si>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</si>
  <si>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</si>
  <si>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</si>
  <si>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</si>
  <si>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</si>
  <si>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</si>
  <si>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</si>
  <si>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</si>
  <si>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</si>
  <si>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</si>
  <si>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</si>
  <si>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</si>
  <si>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</si>
  <si>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</si>
  <si>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</si>
  <si>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</si>
  <si>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</si>
  <si>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</si>
  <si>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</si>
  <si>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</si>
  <si>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</si>
  <si>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</si>
  <si>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</si>
  <si>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</si>
  <si>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</si>
  <si>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</si>
  <si>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</si>
  <si>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</si>
  <si>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</si>
  <si>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</si>
  <si>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</si>
  <si>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</si>
  <si>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</si>
  <si>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</si>
  <si>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</si>
  <si>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</si>
  <si>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</si>
  <si>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</si>
  <si>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</si>
  <si>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</si>
  <si>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</si>
  <si>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</si>
  <si>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</si>
  <si>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</si>
  <si>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</si>
  <si>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</si>
  <si>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</si>
  <si>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</si>
  <si>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</si>
  <si>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</si>
  <si>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</si>
  <si>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</si>
  <si>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</si>
  <si>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</si>
  <si>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</si>
  <si>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</si>
  <si>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</si>
  <si>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</si>
  <si>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</si>
  <si>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</si>
  <si>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</si>
  <si>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</si>
  <si>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</si>
  <si>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</si>
  <si>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</si>
  <si>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</si>
  <si>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</si>
  <si>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</si>
  <si>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</si>
  <si>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</si>
  <si>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</si>
  <si>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</si>
  <si>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</si>
  <si>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</si>
  <si>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</si>
  <si>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</si>
  <si>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</si>
  <si>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</si>
  <si>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</si>
  <si>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</si>
  <si>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</si>
  <si>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</si>
  <si>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</si>
  <si>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</si>
  <si>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</si>
  <si>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</si>
  <si>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</si>
  <si>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</si>
  <si>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</si>
  <si>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</si>
  <si>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</si>
  <si>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</si>
  <si>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</si>
  <si>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</si>
  <si>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</si>
  <si>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</si>
  <si>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</si>
  <si>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</si>
  <si>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</si>
  <si>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</si>
  <si>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</si>
  <si>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</si>
  <si>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</si>
  <si>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</si>
  <si>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</si>
  <si>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</si>
  <si>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</si>
  <si>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</si>
  <si>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</si>
  <si>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</si>
  <si>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</si>
  <si>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</si>
  <si>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</si>
  <si>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</si>
  <si>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</si>
  <si>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</si>
  <si>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</si>
  <si>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</si>
  <si>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</si>
  <si>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</si>
  <si>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</si>
  <si>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</si>
  <si>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</si>
  <si>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</si>
  <si>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</si>
  <si>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</si>
  <si>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</si>
  <si>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</si>
  <si>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</si>
  <si>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</si>
  <si>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</si>
  <si>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</si>
  <si>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</si>
  <si>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</si>
  <si>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</si>
  <si>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</si>
  <si>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</si>
  <si>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</si>
  <si>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</si>
  <si>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</si>
  <si>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</si>
  <si>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</si>
  <si>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</si>
  <si>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</si>
  <si>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</si>
  <si>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</si>
  <si>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</si>
  <si>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</si>
  <si>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</si>
  <si>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</si>
  <si>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</si>
  <si>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</si>
  <si>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</si>
  <si>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</si>
  <si>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</si>
  <si>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</si>
  <si>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</si>
  <si>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</si>
  <si>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</si>
  <si>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</si>
  <si>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</si>
  <si>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</si>
  <si>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</si>
  <si>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</si>
  <si>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</si>
  <si>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</si>
  <si>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</si>
  <si>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</si>
  <si>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</si>
  <si>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</si>
  <si>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</si>
  <si>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</si>
  <si>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</si>
  <si>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</si>
  <si>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</si>
  <si>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</si>
  <si>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</si>
  <si>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</si>
  <si>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</si>
  <si>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</si>
  <si>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</si>
  <si>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</si>
  <si>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</si>
  <si>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</si>
  <si>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</si>
  <si>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</si>
  <si>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</si>
  <si>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</si>
  <si>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</si>
  <si>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</si>
  <si>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</si>
  <si>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</si>
  <si>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</si>
  <si>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</si>
  <si>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</si>
  <si>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</si>
  <si>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</si>
  <si>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</si>
  <si>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</si>
  <si>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</si>
  <si>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</si>
  <si>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</si>
  <si>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</si>
  <si>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</si>
  <si>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</si>
  <si>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</si>
  <si>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</si>
  <si>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</si>
  <si>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</si>
  <si>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</si>
  <si>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</si>
  <si>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</si>
  <si>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</si>
  <si>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</si>
  <si>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</si>
  <si>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</si>
  <si>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</si>
  <si>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</si>
  <si>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</si>
  <si>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</si>
  <si>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</si>
  <si>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</si>
  <si>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</si>
  <si>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</si>
  <si>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</si>
  <si>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</si>
  <si>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</si>
  <si>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</si>
  <si>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</si>
  <si>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</si>
  <si>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</si>
  <si>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</si>
  <si>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</si>
  <si>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</si>
  <si>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</si>
  <si>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</si>
  <si>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</si>
  <si>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</si>
  <si>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</si>
  <si>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</si>
  <si>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</si>
  <si>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</si>
  <si>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</si>
  <si>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</si>
  <si>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</si>
  <si>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</si>
  <si>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</si>
  <si>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</si>
  <si>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</si>
  <si>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</si>
  <si>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</si>
  <si>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</si>
  <si>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</si>
  <si>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</si>
  <si>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</si>
  <si>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</si>
  <si>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</si>
  <si>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</si>
  <si>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</si>
  <si>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</si>
  <si>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</si>
  <si>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</si>
  <si>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</si>
  <si>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</si>
  <si>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</si>
  <si>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</si>
  <si>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</si>
  <si>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</si>
  <si>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</si>
  <si>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</si>
  <si>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</si>
  <si>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</si>
  <si>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</si>
  <si>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</si>
  <si>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</si>
  <si>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</si>
  <si>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</si>
  <si>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</si>
  <si>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</si>
  <si>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</si>
  <si>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</si>
  <si>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</si>
  <si>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</si>
  <si>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</si>
  <si>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</si>
  <si>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</si>
  <si>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</si>
  <si>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</si>
  <si>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</si>
  <si>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</si>
  <si>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</si>
  <si>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</si>
  <si>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</si>
  <si>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</si>
  <si>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</si>
  <si>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</si>
  <si>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</si>
  <si>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</si>
  <si>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</si>
  <si>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</si>
  <si>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</si>
  <si>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</si>
  <si>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</si>
  <si>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</si>
  <si>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</si>
  <si>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</si>
  <si>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</si>
  <si>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</si>
  <si>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</si>
  <si>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</si>
  <si>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</si>
  <si>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</si>
  <si>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</si>
  <si>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</si>
  <si>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</si>
  <si>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</si>
  <si>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</si>
  <si>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</si>
  <si>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</si>
  <si>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</si>
  <si>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</si>
  <si>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</si>
  <si>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</si>
  <si>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</si>
  <si>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</si>
  <si>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</si>
  <si>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</si>
  <si>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</si>
  <si>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</si>
  <si>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</si>
  <si>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</si>
  <si>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</si>
  <si>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</si>
  <si>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</si>
  <si>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</si>
  <si>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</si>
  <si>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</si>
  <si>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</si>
  <si>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</si>
  <si>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</si>
  <si>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</si>
  <si>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</si>
  <si>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</si>
  <si>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</si>
  <si>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</si>
  <si>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</si>
  <si>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</si>
  <si>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</si>
  <si>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</si>
  <si>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</si>
  <si>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</si>
  <si>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</si>
  <si>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</si>
  <si>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</si>
  <si>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</si>
  <si>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</si>
  <si>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</si>
  <si>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</si>
  <si>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</si>
  <si>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</si>
  <si>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</si>
  <si>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</si>
  <si>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</si>
  <si>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</si>
  <si>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</si>
  <si>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</si>
  <si>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</si>
  <si>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</si>
  <si>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</si>
  <si>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</si>
  <si>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</si>
  <si>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</si>
  <si>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</si>
  <si>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</si>
  <si>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</si>
  <si>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</si>
  <si>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</si>
  <si>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</si>
  <si>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</si>
  <si>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</si>
  <si>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</si>
  <si>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</si>
  <si>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</si>
  <si>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</si>
  <si>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</si>
  <si>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</si>
  <si>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</si>
  <si>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</si>
  <si>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</si>
  <si>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</si>
  <si>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</si>
  <si>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</si>
  <si>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</si>
  <si>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</si>
  <si>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</si>
  <si>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</si>
  <si>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</si>
  <si>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</si>
  <si>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</si>
  <si>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</si>
  <si>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</si>
  <si>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</si>
  <si>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</si>
  <si>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</si>
  <si>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</si>
  <si>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</si>
  <si>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</si>
  <si>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</si>
  <si>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</si>
  <si>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</si>
  <si>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</si>
  <si>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</si>
  <si>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</si>
  <si>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</si>
  <si>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</si>
  <si>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</si>
  <si>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</si>
  <si>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</si>
  <si>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</si>
  <si>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</si>
  <si>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</si>
  <si>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</si>
  <si>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</si>
  <si>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</si>
  <si>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</si>
  <si>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</si>
  <si>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</si>
  <si>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</si>
  <si>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</si>
  <si>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</si>
  <si>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</si>
  <si>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</si>
  <si>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</si>
  <si>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</si>
  <si>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</si>
  <si>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</si>
  <si>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</si>
  <si>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</si>
  <si>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</si>
  <si>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</si>
  <si>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</si>
  <si>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</si>
  <si>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</si>
  <si>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</si>
  <si>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</si>
  <si>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</si>
  <si>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</si>
  <si>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</si>
  <si>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</si>
  <si>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</si>
  <si>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</si>
  <si>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</si>
  <si>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</si>
  <si>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</si>
  <si>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</si>
  <si>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</si>
  <si>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</si>
  <si>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</si>
  <si>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</si>
  <si>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</si>
  <si>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</si>
  <si>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</si>
  <si>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</si>
  <si>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</si>
  <si>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</si>
  <si>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</si>
  <si>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</si>
  <si>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</si>
  <si>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</si>
  <si>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</si>
  <si>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</si>
  <si>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</si>
  <si>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</si>
  <si>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</si>
  <si>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</si>
  <si>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</si>
  <si>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</si>
  <si>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</si>
  <si>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</si>
  <si>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</si>
  <si>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</si>
  <si>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</si>
  <si>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</si>
  <si>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</si>
  <si>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</si>
  <si>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</si>
  <si>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</si>
  <si>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</si>
  <si>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</si>
  <si>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</si>
  <si>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</si>
  <si>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</si>
  <si>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</si>
  <si>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</si>
  <si>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</si>
  <si>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</si>
  <si>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</si>
  <si>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</si>
  <si>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</si>
  <si>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</si>
  <si>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</si>
  <si>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</si>
  <si>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</si>
  <si>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</si>
  <si>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</si>
  <si>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</si>
  <si>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</si>
  <si>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</si>
  <si>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</si>
  <si>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</si>
  <si>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</si>
  <si>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</si>
  <si>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</si>
  <si>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</si>
  <si>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</si>
  <si>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</si>
  <si>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</si>
  <si>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</si>
  <si>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</si>
  <si>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</si>
  <si>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</si>
  <si>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</si>
  <si>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</si>
  <si>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</si>
  <si>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</si>
  <si>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</si>
  <si>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</si>
  <si>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</si>
  <si>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</si>
  <si>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</si>
  <si>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</si>
  <si>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</si>
  <si>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</si>
  <si>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</si>
  <si>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</si>
  <si>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</si>
  <si>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</si>
  <si>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</si>
  <si>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</si>
  <si>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</si>
  <si>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</si>
  <si>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</si>
  <si>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</si>
  <si>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</si>
  <si>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</si>
  <si>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</si>
  <si>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</si>
  <si>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</si>
  <si>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</si>
  <si>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</si>
  <si>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</si>
  <si>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</si>
  <si>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</si>
  <si>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</si>
  <si>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</si>
  <si>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</si>
  <si>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</si>
  <si>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</si>
  <si>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</si>
  <si>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</si>
  <si>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</si>
  <si>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</si>
  <si>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</si>
  <si>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</si>
  <si>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</si>
  <si>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</si>
  <si>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</si>
  <si>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</si>
  <si>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</si>
  <si>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</si>
  <si>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</si>
  <si>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</si>
  <si>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</si>
  <si>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</si>
  <si>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</si>
  <si>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</si>
  <si>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</si>
  <si>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</si>
  <si>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</si>
  <si>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</si>
  <si>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</si>
  <si>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</si>
  <si>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</si>
  <si>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</si>
  <si>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</si>
  <si>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</si>
  <si>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</si>
  <si>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</si>
  <si>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</si>
  <si>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</si>
  <si>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</si>
  <si>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</si>
  <si>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</si>
  <si>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</si>
  <si>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</si>
  <si>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</si>
  <si>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</si>
  <si>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</si>
  <si>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</si>
  <si>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</si>
  <si>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</si>
  <si>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</si>
  <si>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</si>
  <si>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</si>
  <si>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</si>
  <si>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</si>
  <si>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</si>
  <si>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</si>
  <si>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</si>
  <si>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</si>
  <si>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</si>
  <si>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</si>
  <si>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</si>
  <si>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</si>
  <si>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</si>
  <si>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</si>
  <si>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</si>
  <si>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</si>
  <si>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</si>
  <si>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</si>
  <si>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</si>
  <si>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</si>
  <si>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</si>
  <si>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</si>
  <si>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</si>
  <si>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</si>
  <si>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</si>
  <si>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</si>
  <si>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</si>
  <si>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</si>
  <si>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</si>
  <si>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</si>
  <si>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</si>
  <si>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</si>
  <si>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</si>
  <si>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</si>
  <si>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</si>
  <si>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</si>
  <si>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</si>
  <si>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</si>
  <si>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</si>
  <si>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</si>
  <si>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</si>
  <si>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</si>
  <si>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</si>
  <si>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</si>
  <si>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</si>
  <si>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</si>
  <si>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</si>
  <si>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</si>
  <si>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</si>
  <si>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</si>
  <si>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</si>
  <si>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</si>
  <si>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</si>
  <si>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</si>
  <si>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</si>
  <si>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</si>
  <si>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</si>
  <si>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</si>
  <si>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</si>
  <si>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</si>
  <si>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</si>
  <si>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</si>
  <si>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</si>
  <si>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</si>
  <si>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</si>
  <si>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</si>
  <si>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</si>
  <si>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</si>
  <si>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</si>
  <si>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</si>
  <si>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</si>
  <si>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</si>
  <si>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</si>
  <si>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</si>
  <si>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</si>
  <si>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</si>
  <si>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</si>
  <si>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</si>
  <si>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</si>
  <si>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</si>
  <si>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</si>
  <si>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</si>
  <si>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</si>
  <si>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</si>
  <si>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</si>
  <si>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</si>
  <si>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</si>
  <si>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</si>
  <si>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</si>
  <si>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</si>
  <si>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</si>
  <si>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</si>
  <si>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</si>
  <si>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</si>
  <si>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</si>
  <si>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</si>
  <si>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</si>
  <si>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</si>
  <si>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</si>
  <si>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</si>
  <si>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</si>
  <si>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</si>
  <si>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</si>
  <si>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</si>
  <si>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</si>
  <si>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</si>
  <si>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</si>
  <si>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</si>
  <si>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</si>
  <si>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</si>
  <si>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</si>
  <si>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</si>
  <si>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</si>
  <si>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</si>
  <si>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</si>
  <si>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</si>
  <si>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</si>
  <si>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</si>
  <si>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</si>
  <si>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</si>
  <si>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</si>
  <si>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</si>
  <si>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</si>
  <si>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</si>
  <si>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</si>
  <si>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</si>
  <si>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</si>
  <si>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</si>
  <si>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</si>
  <si>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</si>
  <si>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</si>
  <si>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</si>
  <si>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</si>
  <si>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</si>
  <si>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</si>
  <si>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</si>
  <si>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</si>
  <si>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</si>
  <si>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</si>
  <si>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</si>
  <si>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</si>
  <si>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</si>
  <si>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</si>
  <si>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</si>
  <si>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</si>
  <si>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</si>
  <si>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</si>
  <si>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</si>
  <si>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</si>
  <si>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</si>
  <si>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</si>
  <si>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</si>
  <si>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</si>
  <si>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</si>
  <si>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</si>
  <si>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</si>
  <si>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</si>
  <si>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</si>
  <si>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</si>
  <si>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</si>
  <si>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</si>
  <si>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</si>
  <si>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</si>
  <si>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</si>
  <si>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</si>
  <si>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</si>
  <si>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</si>
  <si>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</si>
  <si>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</si>
  <si>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</si>
  <si>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</si>
  <si>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</si>
  <si>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</si>
  <si>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</si>
  <si>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</si>
  <si>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</si>
  <si>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</si>
  <si>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</si>
  <si>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</si>
  <si>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</si>
  <si>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</si>
  <si>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</si>
  <si>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</si>
  <si>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</si>
  <si>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</si>
  <si>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</si>
  <si>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</si>
  <si>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</si>
  <si>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</si>
  <si>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</si>
  <si>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</si>
  <si>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</si>
  <si>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</si>
  <si>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</si>
  <si>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</si>
  <si>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</si>
  <si>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</si>
  <si>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</si>
  <si>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</si>
  <si>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</si>
  <si>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</si>
  <si>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</si>
  <si>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</si>
  <si>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</si>
  <si>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</si>
  <si>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</si>
  <si>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</si>
  <si>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</si>
  <si>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</si>
  <si>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</si>
  <si>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</si>
  <si>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</si>
  <si>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</si>
  <si>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</si>
  <si>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</si>
  <si>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</si>
  <si>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</si>
  <si>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</si>
  <si>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</si>
  <si>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</si>
  <si>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</si>
  <si>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</si>
  <si>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</si>
  <si>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</si>
  <si>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</si>
  <si>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</si>
  <si>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</si>
  <si>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</si>
  <si>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</si>
  <si>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</si>
  <si>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</si>
  <si>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</si>
  <si>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</si>
  <si>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</si>
  <si>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</si>
  <si>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</si>
  <si>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</si>
  <si>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</si>
  <si>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</si>
  <si>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</si>
  <si>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</si>
  <si>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</si>
  <si>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</si>
  <si>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</si>
  <si>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</si>
  <si>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</si>
  <si>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</si>
  <si>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</si>
  <si>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</si>
  <si>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</si>
  <si>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</si>
  <si>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</si>
  <si>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</si>
  <si>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</si>
  <si>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</si>
  <si>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</si>
  <si>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</si>
  <si>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</si>
  <si>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</si>
  <si>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</si>
  <si>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</si>
  <si>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</si>
  <si>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</si>
  <si>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</si>
  <si>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</si>
  <si>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</si>
  <si>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</si>
  <si>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</si>
  <si>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</si>
  <si>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</si>
  <si>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</si>
  <si>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</si>
  <si>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</si>
  <si>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</si>
  <si>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</si>
  <si>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</si>
  <si>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</si>
  <si>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</si>
  <si>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</si>
  <si>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</si>
  <si>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</si>
  <si>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</si>
  <si>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</si>
  <si>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</si>
  <si>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</si>
  <si>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</si>
  <si>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</si>
  <si>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</si>
  <si>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</si>
  <si>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</si>
  <si>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</si>
  <si>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</si>
  <si>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</si>
  <si>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</si>
  <si>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</si>
  <si>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</si>
  <si>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</si>
  <si>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</si>
  <si>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</si>
  <si>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</si>
  <si>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</si>
  <si>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</si>
  <si>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</si>
  <si>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</si>
  <si>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</si>
  <si>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</si>
  <si>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</si>
  <si>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</si>
  <si>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</si>
  <si>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</si>
  <si>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</si>
  <si>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</si>
  <si>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</si>
  <si>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</si>
  <si>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</si>
  <si>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</si>
  <si>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</si>
  <si>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</si>
  <si>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</si>
  <si>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</si>
  <si>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</si>
  <si>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</si>
  <si>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</si>
  <si>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</si>
  <si>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</si>
  <si>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</si>
  <si>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</si>
  <si>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</si>
  <si>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</si>
  <si>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</si>
  <si>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</si>
  <si>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</si>
  <si>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</si>
  <si>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</si>
  <si>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</si>
  <si>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</si>
  <si>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</si>
  <si>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</si>
  <si>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</si>
  <si>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</si>
  <si>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</si>
  <si>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</si>
  <si>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</si>
  <si>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</si>
  <si>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</si>
  <si>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</si>
  <si>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</si>
  <si>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</si>
  <si>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</si>
  <si>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</si>
  <si>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</si>
  <si>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</si>
  <si>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</si>
  <si>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</si>
  <si>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</si>
  <si>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</si>
  <si>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</si>
  <si>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</si>
  <si>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</si>
  <si>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</si>
  <si>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</si>
  <si>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</si>
  <si>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</si>
  <si>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</si>
  <si>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</si>
  <si>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</si>
  <si>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</si>
  <si>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</si>
  <si>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</si>
  <si>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</si>
  <si>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</si>
  <si>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</si>
  <si>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</si>
  <si>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</si>
  <si>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</si>
  <si>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</si>
  <si>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</si>
  <si>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</si>
  <si>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</si>
  <si>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</si>
  <si>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</si>
  <si>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</si>
  <si>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</si>
  <si>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</si>
  <si>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</si>
  <si>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</si>
  <si>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</si>
  <si>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</si>
  <si>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</si>
  <si>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</si>
  <si>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</si>
  <si>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</si>
  <si>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</si>
  <si>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</si>
  <si>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</si>
  <si>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</si>
  <si>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</si>
  <si>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</si>
  <si>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</si>
  <si>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</si>
  <si>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</si>
  <si>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</si>
  <si>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</si>
  <si>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</si>
  <si>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</si>
  <si>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</si>
  <si>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</si>
  <si>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</si>
  <si>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</si>
  <si>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</si>
  <si>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</si>
  <si>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</si>
  <si>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</si>
  <si>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</si>
  <si>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</si>
  <si>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</si>
  <si>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</si>
  <si>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</si>
  <si>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</si>
  <si>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</si>
  <si>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</si>
  <si>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</si>
  <si>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</si>
  <si>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</si>
  <si>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</si>
  <si>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</si>
  <si>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</si>
  <si>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</si>
  <si>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</si>
  <si>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</si>
  <si>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</si>
  <si>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</si>
  <si>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</si>
  <si>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</si>
  <si>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</si>
  <si>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</si>
  <si>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</si>
  <si>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</si>
  <si>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</si>
  <si>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</si>
  <si>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</si>
  <si>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</si>
  <si>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</si>
  <si>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</si>
  <si>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</si>
  <si>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</si>
  <si>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</si>
  <si>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</si>
  <si>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</si>
  <si>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</si>
  <si>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</si>
  <si>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</si>
  <si>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</si>
  <si>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</si>
  <si>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</si>
  <si>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</si>
  <si>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</si>
  <si>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</si>
  <si>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</si>
  <si>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</si>
  <si>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</si>
  <si>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</si>
  <si>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</si>
  <si>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</si>
  <si>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</si>
  <si>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</si>
  <si>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</si>
  <si>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</si>
  <si>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</si>
  <si>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</si>
  <si>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</si>
  <si>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</si>
  <si>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</si>
  <si>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</si>
  <si>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</si>
  <si>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</si>
  <si>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</si>
  <si>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</si>
  <si>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</si>
  <si>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</si>
  <si>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</si>
  <si>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</si>
  <si>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</si>
  <si>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</si>
  <si>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</si>
  <si>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</si>
  <si>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</si>
  <si>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</si>
  <si>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</si>
  <si>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</si>
  <si>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</si>
  <si>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</si>
  <si>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</si>
  <si>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</si>
  <si>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</si>
  <si>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</si>
  <si>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</si>
  <si>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</si>
  <si>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</si>
  <si>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</si>
  <si>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</si>
  <si>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</si>
  <si>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</si>
  <si>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</si>
  <si>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</si>
  <si>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</si>
  <si>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</si>
  <si>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</si>
  <si>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</si>
  <si>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</si>
  <si>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</si>
  <si>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</si>
  <si>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</si>
  <si>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</si>
  <si>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</si>
  <si>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</si>
  <si>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</si>
  <si>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</si>
  <si>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</si>
  <si>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</si>
  <si>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</si>
  <si>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</si>
  <si>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</si>
  <si>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</si>
  <si>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</si>
  <si>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</si>
  <si>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</si>
  <si>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</si>
  <si>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</si>
  <si>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</si>
  <si>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</si>
  <si>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</si>
  <si>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</si>
  <si>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</si>
  <si>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</si>
  <si>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</si>
  <si>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</si>
  <si>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</si>
  <si>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</si>
  <si>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</si>
  <si>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</si>
  <si>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</si>
  <si>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</si>
  <si>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</si>
  <si>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</si>
  <si>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</si>
  <si>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</si>
  <si>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</si>
  <si>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</si>
  <si>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</si>
  <si>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</si>
  <si>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</si>
  <si>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</si>
  <si>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</si>
  <si>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</si>
  <si>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</si>
  <si>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</si>
  <si>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</si>
  <si>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</si>
  <si>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</si>
  <si>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</si>
  <si>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</si>
  <si>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</si>
  <si>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</si>
  <si>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</si>
  <si>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</si>
  <si>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</si>
  <si>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</si>
  <si>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</si>
  <si>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</si>
  <si>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</si>
  <si>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</si>
  <si>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</si>
  <si>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</si>
  <si>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</si>
  <si>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</si>
  <si>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</si>
  <si>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</si>
  <si>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</si>
  <si>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</si>
  <si>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</si>
  <si>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</si>
  <si>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</si>
  <si>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</si>
  <si>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</si>
  <si>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</si>
  <si>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</si>
  <si>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</si>
  <si>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</si>
  <si>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</si>
  <si>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</si>
  <si>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</si>
  <si>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</si>
  <si>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</si>
  <si>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</si>
  <si>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</si>
  <si>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</si>
  <si>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</si>
  <si>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</si>
  <si>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</si>
  <si>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</si>
  <si>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</si>
  <si>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</si>
  <si>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</si>
  <si>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</si>
  <si>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</si>
  <si>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</si>
  <si>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</si>
  <si>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</si>
  <si>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</si>
  <si>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</si>
  <si>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</si>
  <si>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</si>
  <si>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</si>
  <si>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</si>
  <si>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</si>
  <si>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</si>
  <si>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</si>
  <si>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</si>
  <si>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</si>
  <si>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</si>
  <si>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</si>
  <si>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</si>
  <si>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</si>
  <si>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</si>
  <si>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</si>
  <si>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</si>
  <si>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</si>
  <si>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</si>
  <si>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</si>
  <si>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</si>
  <si>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</si>
  <si>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</si>
  <si>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</si>
  <si>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</si>
  <si>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</si>
  <si>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</si>
  <si>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</si>
  <si>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</si>
  <si>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</si>
  <si>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</si>
  <si>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</si>
  <si>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</si>
  <si>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</si>
  <si>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</si>
  <si>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</si>
  <si>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</si>
  <si>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</si>
  <si>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</si>
  <si>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</si>
  <si>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</si>
  <si>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</si>
  <si>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</si>
  <si>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</si>
  <si>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</si>
  <si>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</si>
  <si>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</si>
  <si>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</si>
  <si>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</si>
  <si>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</si>
  <si>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</si>
  <si>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</si>
  <si>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</si>
  <si>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</si>
  <si>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</si>
  <si>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</si>
  <si>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</si>
  <si>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</si>
  <si>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</si>
  <si>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</si>
  <si>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</si>
  <si>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</si>
  <si>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</si>
  <si>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</si>
  <si>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</si>
  <si>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</si>
  <si>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</si>
  <si>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</si>
  <si>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</si>
  <si>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</si>
  <si>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</si>
  <si>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</si>
  <si>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</si>
  <si>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</si>
  <si>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</si>
  <si>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</si>
  <si>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</si>
  <si>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</si>
  <si>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</si>
  <si>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</si>
  <si>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</si>
  <si>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</si>
  <si>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</si>
  <si>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</si>
  <si>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</si>
  <si>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</si>
  <si>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</si>
  <si>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</si>
  <si>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</si>
  <si>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</si>
  <si>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</si>
  <si>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</si>
  <si>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</si>
  <si>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</si>
  <si>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</si>
  <si>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</si>
  <si>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</si>
  <si>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</si>
  <si>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</si>
  <si>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</si>
  <si>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</si>
  <si>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</si>
  <si>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</si>
  <si>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</si>
  <si>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</si>
  <si>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</si>
  <si>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</si>
  <si>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</si>
  <si>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</si>
  <si>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</si>
  <si>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</si>
  <si>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</si>
  <si>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</si>
  <si>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</si>
  <si>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</si>
  <si>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</si>
  <si>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</si>
  <si>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</si>
  <si>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</si>
  <si>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</si>
  <si>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</si>
  <si>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</si>
  <si>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</si>
  <si>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</si>
  <si>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</si>
  <si>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</si>
  <si>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</si>
  <si>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</si>
  <si>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</si>
  <si>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</si>
  <si>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</si>
  <si>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</si>
  <si>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</si>
  <si>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</si>
  <si>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</si>
  <si>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</si>
  <si>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</si>
  <si>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</si>
  <si>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</si>
  <si>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</si>
  <si>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</si>
  <si>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</si>
  <si>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</si>
  <si>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</si>
  <si>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</si>
  <si>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</si>
  <si>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</si>
  <si>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</si>
  <si>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</si>
  <si>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</si>
  <si>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</si>
  <si>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</si>
  <si>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</si>
  <si>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</si>
  <si>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</si>
  <si>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</si>
  <si>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</si>
  <si>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</si>
  <si>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</si>
  <si>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</si>
  <si>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</si>
  <si>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</si>
  <si>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</si>
  <si>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</si>
  <si>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</si>
  <si>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</si>
  <si>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</si>
  <si>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</si>
  <si>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</si>
  <si>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</si>
  <si>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</si>
  <si>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</si>
  <si>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</si>
  <si>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</si>
  <si>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</si>
  <si>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</si>
  <si>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</si>
  <si>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</si>
  <si>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</si>
  <si>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</si>
  <si>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</si>
  <si>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</si>
  <si>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</si>
  <si>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</si>
  <si>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</si>
  <si>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</si>
  <si>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</si>
  <si>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</si>
  <si>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</si>
  <si>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</si>
  <si>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</si>
  <si>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</si>
  <si>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</si>
  <si>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</si>
  <si>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</si>
  <si>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</si>
  <si>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</si>
  <si>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</si>
  <si>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</si>
  <si>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</si>
  <si>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</si>
  <si>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</si>
  <si>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</si>
  <si>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</si>
  <si>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</si>
  <si>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</si>
  <si>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</si>
  <si>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</si>
  <si>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</si>
  <si>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</si>
  <si>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</si>
  <si>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</si>
  <si>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</si>
  <si>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</si>
  <si>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</si>
  <si>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</si>
  <si>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</si>
  <si>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</si>
  <si>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</si>
  <si>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</si>
  <si>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</si>
  <si>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</si>
  <si>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</si>
  <si>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</si>
  <si>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</si>
  <si>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</si>
  <si>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</si>
  <si>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</si>
  <si>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</si>
  <si>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</si>
  <si>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</si>
  <si>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</si>
  <si>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</si>
  <si>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</si>
  <si>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</si>
  <si>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</si>
  <si>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</si>
  <si>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</si>
  <si>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</si>
  <si>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</si>
  <si>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</si>
  <si>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</si>
  <si>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</si>
  <si>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</si>
  <si>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</si>
  <si>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</si>
  <si>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</si>
  <si>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</si>
  <si>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</si>
  <si>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</si>
  <si>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</si>
  <si>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</si>
  <si>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</si>
  <si>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</si>
  <si>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</si>
  <si>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</si>
  <si>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</si>
  <si>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</si>
  <si>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</si>
  <si>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</si>
  <si>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</si>
  <si>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</si>
  <si>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</si>
  <si>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</si>
  <si>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</si>
  <si>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</si>
  <si>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</si>
  <si>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</si>
  <si>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</si>
  <si>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</si>
  <si>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</si>
  <si>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</si>
  <si>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</si>
  <si>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</si>
  <si>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</si>
  <si>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</si>
  <si>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</si>
  <si>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</si>
  <si>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</si>
  <si>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</si>
  <si>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</si>
  <si>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</si>
  <si>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</si>
  <si>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</si>
  <si>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</si>
  <si>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</si>
  <si>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</si>
  <si>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</si>
  <si>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</si>
  <si>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</si>
  <si>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</si>
  <si>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</si>
  <si>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</si>
  <si>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</si>
  <si>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</si>
  <si>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</si>
  <si>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</si>
  <si>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</si>
  <si>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</si>
  <si>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</si>
  <si>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</si>
  <si>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</si>
  <si>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</si>
  <si>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</si>
  <si>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</si>
  <si>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</si>
  <si>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</si>
  <si>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</si>
  <si>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</si>
  <si>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</si>
  <si>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</si>
  <si>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</si>
  <si>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</si>
  <si>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</si>
  <si>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</si>
  <si>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</si>
  <si>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</si>
  <si>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</si>
  <si>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</si>
  <si>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</si>
  <si>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</si>
  <si>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</si>
  <si>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</si>
  <si>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</si>
  <si>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</si>
  <si>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</si>
  <si>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</si>
  <si>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</si>
  <si>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</si>
  <si>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</si>
  <si>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</si>
  <si>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</si>
  <si>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</si>
  <si>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</si>
  <si>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</si>
  <si>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</si>
  <si>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</si>
  <si>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</si>
  <si>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</si>
  <si>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</si>
  <si>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</si>
  <si>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</si>
  <si>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</si>
  <si>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</si>
  <si>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</si>
  <si>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</si>
  <si>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</si>
  <si>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</si>
  <si>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</si>
  <si>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</si>
  <si>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</si>
  <si>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</si>
  <si>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</si>
  <si>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</si>
  <si>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</si>
  <si>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</si>
  <si>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</si>
  <si>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</si>
  <si>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</si>
  <si>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</si>
  <si>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</si>
  <si>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</si>
  <si>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</si>
  <si>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</si>
  <si>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</si>
  <si>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</si>
  <si>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</si>
  <si>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</si>
  <si>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</si>
  <si>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</si>
  <si>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</si>
  <si>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</si>
  <si>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</si>
  <si>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</si>
  <si>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</si>
  <si>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</si>
  <si>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</si>
  <si>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</si>
  <si>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</si>
  <si>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</si>
  <si>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</si>
  <si>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</si>
  <si>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</si>
  <si>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</si>
  <si>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</si>
  <si>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</si>
  <si>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</si>
  <si>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</si>
  <si>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</si>
  <si>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</si>
  <si>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</si>
  <si>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</si>
  <si>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</si>
  <si>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</si>
  <si>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</si>
  <si>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</si>
  <si>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</si>
  <si>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</si>
  <si>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</si>
  <si>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</si>
  <si>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</si>
  <si>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</si>
  <si>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</si>
  <si>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</si>
  <si>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</si>
  <si>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</si>
  <si>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</si>
  <si>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</si>
  <si>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</si>
  <si>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</si>
  <si>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</si>
  <si>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</si>
  <si>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</si>
  <si>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</si>
  <si>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</si>
  <si>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</si>
  <si>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</si>
  <si>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</si>
  <si>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</si>
  <si>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</si>
  <si>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</si>
  <si>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</si>
  <si>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</si>
  <si>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</si>
  <si>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</si>
  <si>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</si>
  <si>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</si>
  <si>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</si>
  <si>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</si>
  <si>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</si>
  <si>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</si>
  <si>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</si>
  <si>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</si>
  <si>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</si>
  <si>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</si>
  <si>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</si>
  <si>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</si>
  <si>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</si>
  <si>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</si>
  <si>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</si>
  <si>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</si>
  <si>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</si>
  <si>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</si>
  <si>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</si>
  <si>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</si>
  <si>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</si>
  <si>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</si>
  <si>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</si>
  <si>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</si>
  <si>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</si>
  <si>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</si>
  <si>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</si>
  <si>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</si>
  <si>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</si>
  <si>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</si>
  <si>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</si>
  <si>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</si>
  <si>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</si>
  <si>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</si>
  <si>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</si>
  <si>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</si>
  <si>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</si>
  <si>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</si>
  <si>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</si>
  <si>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</si>
  <si>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</si>
  <si>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</si>
  <si>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</si>
  <si>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</si>
  <si>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</si>
  <si>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</si>
  <si>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</si>
  <si>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</si>
  <si>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</si>
  <si>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</si>
  <si>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</si>
  <si>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</si>
  <si>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</si>
  <si>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</si>
  <si>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</si>
  <si>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</si>
  <si>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</si>
  <si>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</si>
  <si>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</si>
  <si>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</si>
  <si>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</si>
  <si>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</si>
  <si>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</si>
  <si>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</si>
  <si>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</si>
  <si>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</si>
  <si>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</si>
  <si>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</si>
  <si>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</si>
  <si>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</si>
  <si>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</si>
  <si>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</si>
  <si>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</si>
  <si>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</si>
  <si>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</si>
  <si>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</si>
  <si>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</si>
  <si>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</si>
  <si>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</si>
  <si>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</si>
  <si>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</si>
  <si>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</si>
  <si>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</si>
  <si>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</si>
  <si>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</si>
  <si>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</si>
  <si>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</si>
  <si>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</si>
  <si>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</si>
  <si>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</si>
  <si>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</si>
  <si>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</si>
  <si>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</si>
  <si>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</si>
  <si>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</si>
  <si>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</si>
  <si>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</si>
  <si>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</si>
  <si>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</si>
  <si>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</si>
  <si>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</si>
  <si>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</si>
  <si>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</si>
  <si>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</si>
  <si>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</si>
  <si>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</si>
  <si>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</si>
  <si>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</si>
  <si>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</si>
  <si>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</si>
  <si>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</si>
  <si>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</si>
  <si>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</si>
  <si>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</si>
  <si>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</si>
  <si>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</si>
  <si>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</si>
  <si>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</si>
  <si>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</si>
  <si>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</si>
  <si>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</si>
  <si>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</si>
  <si>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</si>
  <si>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</si>
  <si>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</si>
  <si>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</si>
  <si>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</si>
  <si>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</si>
  <si>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</si>
  <si>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</si>
  <si>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</si>
  <si>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</si>
  <si>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</si>
  <si>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</si>
  <si>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</si>
  <si>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</si>
  <si>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</si>
  <si>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</si>
  <si>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</si>
  <si>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</si>
  <si>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</si>
  <si>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</si>
  <si>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</si>
  <si>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</si>
  <si>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</si>
  <si>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</si>
  <si>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</si>
  <si>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</si>
  <si>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</si>
  <si>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</si>
  <si>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</si>
  <si>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</si>
  <si>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</si>
  <si>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</si>
  <si>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</si>
  <si>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</si>
  <si>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</si>
  <si>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</si>
  <si>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</si>
  <si>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</si>
  <si>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</si>
  <si>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</si>
  <si>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</si>
  <si>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</si>
  <si>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</si>
  <si>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</si>
  <si>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</si>
  <si>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</si>
  <si>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</si>
  <si>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</si>
  <si>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</si>
  <si>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</si>
  <si>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</si>
  <si>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</si>
  <si>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</si>
  <si>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</si>
  <si>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</si>
  <si>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</si>
  <si>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</si>
  <si>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</si>
  <si>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</si>
  <si>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</si>
  <si>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</si>
  <si>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</si>
  <si>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</si>
  <si>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</si>
  <si>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</si>
  <si>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</si>
  <si>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</si>
  <si>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</si>
  <si>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</si>
  <si>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</si>
  <si>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</si>
  <si>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</si>
  <si>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</si>
  <si>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</si>
  <si>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</si>
  <si>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</si>
  <si>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</si>
  <si>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</si>
  <si>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</si>
  <si>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</si>
  <si>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</si>
  <si>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</si>
  <si>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</si>
  <si>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</si>
  <si>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</si>
  <si>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</si>
  <si>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</si>
  <si>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</si>
  <si>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</si>
  <si>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</si>
  <si>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</si>
  <si>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</si>
  <si>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</si>
  <si>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</si>
  <si>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</si>
  <si>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</si>
  <si>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</si>
  <si>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</si>
  <si>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</si>
  <si>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</si>
  <si>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</si>
  <si>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</si>
  <si>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</si>
  <si>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</si>
  <si>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</si>
  <si>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</si>
  <si>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</si>
  <si>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</si>
  <si>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</si>
  <si>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</si>
  <si>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</si>
  <si>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</si>
  <si>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</si>
  <si>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</si>
  <si>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</si>
  <si>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</si>
  <si>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</si>
  <si>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</si>
  <si>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</si>
  <si>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</si>
  <si>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</si>
  <si>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</si>
  <si>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</si>
  <si>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</si>
  <si>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</si>
  <si>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</si>
  <si>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</si>
  <si>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</si>
  <si>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</si>
  <si>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</si>
  <si>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</si>
  <si>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</si>
  <si>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</si>
  <si>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</si>
  <si>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</si>
  <si>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</si>
  <si>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</si>
  <si>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</si>
  <si>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</si>
  <si>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</si>
  <si>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</si>
  <si>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</si>
  <si>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</si>
  <si>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</si>
  <si>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</si>
  <si>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</si>
  <si>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</si>
  <si>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</si>
  <si>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</si>
  <si>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</si>
  <si>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</si>
  <si>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</si>
  <si>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</si>
  <si>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</si>
  <si>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</si>
  <si>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</si>
  <si>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</si>
  <si>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</si>
  <si>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</si>
  <si>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</si>
  <si>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</si>
  <si>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</si>
  <si>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</si>
  <si>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</si>
  <si>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</si>
  <si>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</si>
  <si>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</si>
  <si>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</si>
  <si>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</si>
  <si>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</si>
  <si>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</si>
  <si>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</si>
  <si>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</si>
  <si>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</si>
  <si>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</si>
  <si>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</si>
  <si>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</si>
  <si>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</si>
  <si>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</si>
  <si>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</si>
  <si>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</si>
  <si>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</si>
  <si>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</si>
  <si>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</si>
  <si>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</si>
  <si>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</si>
  <si>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</si>
  <si>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</si>
  <si>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</si>
  <si>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</si>
  <si>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</si>
  <si>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</si>
  <si>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</si>
  <si>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</si>
  <si>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</si>
  <si>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</si>
  <si>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</si>
  <si>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</si>
  <si>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</si>
  <si>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</si>
  <si>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</si>
  <si>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</si>
  <si>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</si>
  <si>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</si>
  <si>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</si>
  <si>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</si>
  <si>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</si>
  <si>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</si>
  <si>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</si>
  <si>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</si>
  <si>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</si>
  <si>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</si>
  <si>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</si>
  <si>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</si>
  <si>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</si>
  <si>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</si>
  <si>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</si>
  <si>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</si>
  <si>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</si>
  <si>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</si>
  <si>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</si>
  <si>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</si>
  <si>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</si>
  <si>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</si>
  <si>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</si>
  <si>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</si>
  <si>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</si>
  <si>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</si>
  <si>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</si>
  <si>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</si>
  <si>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</si>
  <si>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</si>
  <si>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</si>
  <si>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</si>
  <si>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</si>
  <si>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</si>
  <si>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</si>
  <si>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</si>
  <si>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</si>
  <si>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</si>
  <si>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</si>
  <si>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</si>
  <si>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</si>
  <si>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</si>
  <si>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</si>
  <si>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</si>
  <si>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</si>
  <si>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</si>
  <si>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</si>
  <si>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</si>
  <si>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</si>
  <si>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</si>
  <si>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</si>
  <si>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</si>
  <si>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</si>
  <si>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</si>
  <si>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</si>
  <si>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</si>
  <si>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</si>
  <si>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</si>
  <si>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</si>
  <si>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</si>
  <si>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</si>
  <si>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</si>
  <si>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</si>
  <si>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</si>
  <si>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</si>
  <si>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</si>
  <si>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</si>
  <si>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</si>
  <si>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</si>
  <si>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</si>
  <si>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</si>
  <si>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</si>
  <si>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</si>
  <si>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</si>
  <si>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</si>
  <si>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</si>
  <si>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</si>
  <si>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</si>
  <si>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</si>
  <si>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</si>
  <si>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</si>
  <si>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</si>
  <si>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</si>
  <si>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</si>
  <si>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</si>
  <si>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</si>
  <si>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</si>
  <si>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</si>
  <si>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</si>
  <si>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</si>
  <si>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</si>
  <si>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</si>
  <si>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</si>
  <si>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</si>
  <si>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</si>
  <si>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</si>
  <si>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</si>
  <si>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</si>
  <si>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</si>
  <si>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</si>
  <si>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</si>
  <si>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</si>
  <si>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</si>
  <si>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</si>
  <si>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</si>
  <si>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</si>
  <si>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</si>
  <si>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</si>
  <si>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</si>
  <si>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</si>
  <si>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</si>
  <si>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</si>
  <si>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</si>
  <si>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</si>
  <si>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</si>
  <si>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</si>
  <si>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</si>
  <si>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</si>
  <si>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</si>
  <si>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</si>
  <si>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</si>
  <si>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</si>
  <si>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</si>
  <si>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</si>
  <si>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</si>
  <si>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</si>
  <si>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</si>
  <si>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</si>
  <si>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</si>
  <si>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</si>
  <si>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</si>
  <si>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</si>
  <si>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</si>
  <si>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</si>
  <si>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</si>
  <si>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</si>
  <si>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</si>
  <si>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</si>
  <si>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</si>
  <si>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</si>
  <si>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</si>
  <si>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</si>
  <si>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</si>
  <si>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</si>
  <si>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</si>
  <si>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</si>
  <si>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</si>
  <si>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</si>
  <si>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</si>
  <si>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</si>
  <si>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</si>
  <si>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</si>
  <si>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</si>
  <si>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</si>
  <si>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</si>
  <si>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</si>
  <si>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</si>
  <si>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</si>
  <si>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</si>
  <si>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</si>
  <si>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</si>
  <si>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</si>
  <si>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</si>
  <si>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</si>
  <si>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</si>
  <si>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</si>
  <si>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</si>
  <si>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</si>
  <si>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</si>
  <si>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</si>
  <si>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</si>
  <si>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</si>
  <si>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</si>
  <si>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</si>
  <si>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</si>
  <si>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</si>
  <si>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</si>
  <si>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</si>
  <si>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</si>
  <si>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</si>
  <si>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</si>
  <si>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</si>
  <si>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</si>
  <si>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</si>
  <si>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</si>
  <si>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</si>
  <si>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</si>
  <si>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</si>
  <si>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</si>
  <si>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</si>
  <si>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</si>
  <si>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</si>
  <si>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</si>
  <si>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</si>
  <si>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</si>
  <si>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</si>
  <si>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</si>
  <si>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</si>
  <si>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</si>
  <si>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</si>
  <si>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</si>
  <si>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</si>
  <si>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</si>
  <si>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</si>
  <si>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</si>
  <si>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</si>
  <si>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</si>
  <si>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</si>
  <si>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</si>
  <si>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</si>
  <si>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</si>
  <si>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</si>
  <si>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</si>
  <si>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</si>
  <si>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</si>
  <si>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</si>
  <si>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</si>
  <si>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</si>
  <si>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</si>
  <si>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</si>
  <si>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</si>
  <si>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</si>
  <si>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</si>
  <si>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</si>
  <si>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</si>
  <si>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</si>
  <si>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</si>
  <si>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</si>
  <si>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</si>
  <si>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</si>
  <si>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</si>
  <si>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</si>
  <si>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</si>
  <si>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</si>
  <si>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</si>
  <si>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</si>
  <si>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</si>
  <si>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</si>
  <si>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</si>
  <si>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</si>
  <si>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</si>
  <si>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</si>
  <si>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</si>
  <si>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</si>
  <si>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</si>
  <si>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</si>
  <si>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</si>
  <si>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</si>
  <si>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</si>
  <si>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</si>
  <si>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</si>
  <si>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</si>
  <si>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</si>
  <si>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</si>
  <si>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</si>
  <si>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</si>
  <si>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</si>
  <si>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</si>
  <si>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</si>
  <si>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</si>
  <si>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</si>
  <si>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</si>
  <si>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</si>
  <si>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</si>
  <si>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</si>
  <si>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</si>
  <si>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</si>
  <si>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</si>
  <si>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</si>
  <si>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</si>
  <si>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</si>
  <si>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</si>
  <si>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</si>
  <si>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</si>
  <si>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</si>
  <si>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</si>
  <si>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</si>
  <si>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</si>
  <si>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</si>
  <si>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</si>
  <si>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</si>
  <si>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</si>
  <si>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</si>
  <si>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</si>
  <si>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</si>
  <si>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</si>
  <si>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</si>
  <si>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</si>
  <si>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</si>
  <si>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</si>
  <si>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</si>
  <si>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</si>
  <si>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</si>
  <si>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</si>
  <si>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</si>
  <si>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</si>
  <si>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</si>
  <si>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</si>
  <si>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</si>
  <si>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</si>
  <si>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</si>
  <si>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</si>
  <si>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</si>
  <si>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</si>
  <si>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</si>
  <si>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</si>
  <si>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</si>
  <si>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</si>
  <si>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</si>
  <si>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</si>
  <si>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</si>
  <si>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</si>
  <si>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</si>
  <si>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</si>
  <si>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</si>
  <si>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</si>
  <si>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</si>
  <si>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</si>
  <si>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</si>
  <si>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</si>
  <si>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</si>
  <si>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</si>
  <si>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</si>
  <si>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</si>
  <si>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</si>
  <si>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</si>
  <si>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</si>
  <si>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</si>
  <si>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</si>
  <si>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</si>
  <si>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</si>
  <si>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</si>
  <si>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</si>
  <si>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</si>
  <si>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</si>
  <si>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</si>
  <si>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</si>
  <si>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</si>
  <si>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</si>
  <si>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</si>
  <si>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</si>
  <si>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</si>
  <si>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</si>
  <si>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</si>
  <si>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</si>
  <si>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</si>
  <si>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</si>
  <si>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</si>
  <si>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</si>
  <si>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</si>
  <si>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</si>
  <si>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</si>
  <si>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</si>
  <si>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</si>
  <si>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</si>
  <si>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</si>
  <si>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</si>
  <si>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</si>
  <si>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</si>
  <si>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</si>
  <si>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</si>
  <si>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</si>
  <si>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</si>
  <si>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</si>
  <si>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</si>
  <si>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</si>
  <si>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</si>
  <si>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</si>
  <si>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</si>
  <si>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</si>
  <si>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</si>
  <si>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</si>
  <si>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</si>
  <si>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</si>
  <si>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</si>
  <si>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</si>
  <si>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</si>
  <si>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</si>
  <si>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</si>
  <si>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</si>
  <si>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</si>
  <si>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</si>
  <si>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</si>
  <si>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</si>
  <si>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</si>
  <si>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</si>
  <si>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</si>
  <si>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</si>
  <si>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</si>
  <si>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</si>
  <si>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</si>
  <si>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</si>
  <si>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</si>
  <si>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</si>
  <si>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</si>
  <si>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</si>
  <si>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</si>
  <si>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</si>
  <si>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</si>
  <si>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</si>
  <si>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</si>
  <si>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</si>
  <si>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</si>
  <si>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</si>
  <si>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</si>
  <si>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</si>
  <si>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</si>
  <si>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</si>
  <si>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</si>
  <si>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</si>
  <si>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</si>
  <si>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</si>
  <si>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</si>
  <si>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</si>
  <si>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</si>
  <si>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</si>
  <si>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</si>
  <si>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</si>
  <si>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</si>
  <si>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</si>
  <si>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</si>
  <si>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</si>
  <si>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</si>
  <si>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</si>
  <si>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</si>
  <si>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</si>
  <si>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</si>
  <si>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</si>
  <si>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</si>
  <si>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</si>
  <si>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</si>
  <si>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</si>
  <si>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</si>
  <si>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</si>
  <si>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</si>
  <si>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</si>
  <si>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</si>
  <si>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</si>
  <si>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</si>
  <si>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</si>
  <si>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</si>
  <si>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</si>
  <si>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</si>
  <si>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</si>
  <si>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</si>
  <si>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</si>
  <si>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</si>
  <si>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</si>
  <si>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</si>
  <si>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</si>
  <si>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</si>
  <si>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</si>
  <si>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</si>
  <si>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</si>
  <si>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</si>
  <si>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</si>
  <si>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</si>
  <si>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</si>
  <si>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</si>
  <si>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</si>
  <si>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</si>
  <si>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</si>
  <si>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</si>
  <si>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</si>
  <si>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</si>
  <si>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</si>
  <si>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</si>
  <si>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</si>
  <si>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</si>
  <si>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</si>
  <si>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</si>
  <si>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</si>
  <si>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</si>
  <si>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</si>
  <si>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</si>
  <si>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</si>
  <si>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</si>
  <si>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</si>
  <si>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</si>
  <si>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</si>
  <si>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</si>
  <si>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</si>
  <si>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</si>
  <si>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</si>
  <si>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</si>
  <si>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</si>
  <si>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</si>
  <si>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</si>
  <si>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</si>
  <si>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</si>
  <si>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</si>
  <si>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</si>
  <si>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</si>
  <si>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</si>
  <si>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</si>
  <si>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</si>
  <si>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</si>
  <si>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</si>
  <si>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</si>
  <si>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</si>
  <si>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</si>
  <si>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</si>
  <si>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</si>
  <si>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</si>
  <si>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</si>
  <si>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</si>
  <si>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</si>
  <si>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</si>
  <si>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</si>
  <si>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</si>
  <si>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</si>
  <si>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</si>
  <si>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</si>
  <si>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</si>
  <si>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</si>
  <si>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</si>
  <si>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</si>
  <si>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</si>
  <si>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</si>
  <si>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</si>
  <si>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</si>
  <si>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</si>
  <si>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</si>
  <si>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</si>
  <si>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</si>
  <si>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</si>
  <si>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</si>
  <si>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</si>
  <si>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</si>
  <si>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</si>
  <si>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</si>
  <si>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</si>
  <si>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</si>
  <si>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</si>
  <si>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</si>
  <si>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</si>
  <si>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</si>
  <si>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</si>
  <si>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</si>
  <si>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</si>
  <si>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</si>
  <si>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</si>
  <si>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</si>
  <si>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</si>
  <si>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</si>
  <si>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</si>
  <si>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</si>
  <si>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</si>
  <si>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</si>
  <si>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</si>
  <si>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</si>
  <si>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</si>
  <si>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</si>
  <si>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</si>
  <si>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</si>
  <si>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</si>
  <si>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</si>
  <si>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</si>
  <si>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</si>
  <si>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</si>
  <si>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</si>
  <si>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</si>
  <si>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</si>
  <si>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</si>
  <si>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</si>
  <si>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</si>
  <si>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</si>
  <si>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</si>
  <si>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</si>
  <si>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</si>
  <si>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</si>
  <si>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</si>
  <si>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</si>
  <si>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</si>
  <si>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</si>
  <si>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</si>
  <si>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</si>
  <si>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</si>
  <si>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</si>
  <si>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</si>
  <si>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</si>
  <si>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</si>
  <si>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</si>
  <si>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</si>
  <si>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</si>
  <si>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</si>
  <si>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</si>
  <si>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</si>
  <si>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</si>
  <si>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</si>
  <si>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</si>
  <si>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</si>
  <si>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</si>
  <si>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</si>
  <si>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</si>
  <si>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</si>
  <si>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</si>
  <si>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</si>
  <si>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</si>
  <si>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</si>
  <si>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</si>
  <si>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</si>
  <si>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</si>
  <si>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</si>
  <si>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</si>
  <si>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</si>
  <si>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</si>
  <si>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</si>
  <si>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</si>
  <si>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</si>
  <si>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</si>
  <si>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</si>
  <si>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</si>
  <si>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</si>
  <si>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</si>
  <si>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</si>
  <si>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</si>
  <si>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</si>
  <si>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</si>
  <si>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</si>
  <si>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</si>
  <si>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</si>
  <si>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</si>
  <si>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</si>
  <si>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</si>
  <si>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</si>
  <si>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</si>
  <si>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</si>
  <si>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</si>
  <si>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</si>
  <si>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</si>
  <si>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</si>
  <si>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</si>
  <si>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</si>
  <si>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</si>
  <si>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</si>
  <si>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</si>
  <si>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</si>
  <si>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</si>
  <si>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</si>
  <si>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</si>
  <si>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</si>
  <si>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</si>
  <si>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</si>
  <si>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</si>
  <si>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</si>
  <si>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</si>
  <si>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</si>
  <si>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</si>
  <si>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</si>
  <si>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</si>
  <si>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</si>
  <si>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</si>
  <si>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</si>
  <si>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</si>
  <si>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</si>
  <si>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</si>
  <si>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</si>
  <si>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</si>
  <si>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</si>
  <si>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</si>
  <si>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</si>
  <si>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</si>
  <si>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</si>
  <si>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</si>
  <si>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</si>
  <si>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</si>
  <si>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</si>
  <si>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</si>
  <si>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</si>
  <si>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</si>
  <si>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</si>
  <si>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</si>
  <si>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</si>
  <si>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</si>
  <si>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</si>
  <si>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</si>
  <si>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</si>
  <si>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</si>
  <si>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</si>
  <si>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</si>
  <si>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</si>
  <si>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</si>
  <si>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</si>
  <si>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</si>
  <si>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</si>
  <si>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</si>
  <si>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</si>
  <si>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</si>
  <si>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</si>
  <si>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</si>
  <si>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</si>
  <si>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</si>
  <si>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</si>
  <si>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</si>
  <si>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</si>
  <si>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</si>
  <si>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</si>
  <si>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</si>
  <si>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</si>
  <si>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</si>
  <si>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</si>
  <si>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</si>
  <si>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</si>
  <si>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</si>
  <si>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</si>
  <si>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</si>
  <si>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</si>
  <si>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</si>
  <si>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</si>
  <si>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</si>
  <si>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</si>
  <si>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</si>
  <si>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</si>
  <si>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</si>
  <si>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</si>
  <si>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</si>
  <si>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</si>
  <si>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</si>
  <si>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</si>
  <si>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</si>
  <si>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</si>
  <si>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</si>
  <si>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</si>
  <si>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</si>
  <si>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</si>
  <si>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</si>
  <si>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</si>
  <si>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</si>
  <si>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</si>
  <si>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</si>
  <si>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</si>
  <si>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</si>
  <si>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</si>
  <si>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</si>
  <si>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</si>
  <si>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</si>
  <si>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</si>
  <si>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</si>
  <si>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</si>
  <si>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</si>
  <si>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</si>
  <si>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</si>
  <si>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</si>
  <si>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</si>
  <si>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</si>
  <si>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</si>
  <si>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</si>
  <si>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</si>
  <si>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</si>
  <si>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</si>
  <si>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</si>
  <si>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</si>
  <si>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</si>
  <si>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</si>
  <si>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</si>
  <si>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</si>
  <si>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</si>
  <si>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</si>
  <si>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</si>
  <si>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</si>
  <si>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</si>
  <si>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</si>
  <si>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</si>
  <si>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</si>
  <si>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</si>
  <si>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</si>
  <si>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</si>
  <si>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</si>
  <si>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</si>
  <si>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</si>
  <si>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</si>
  <si>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</si>
  <si>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</si>
  <si>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</si>
  <si>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</si>
  <si>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</si>
  <si>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</si>
  <si>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</si>
  <si>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</si>
  <si>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</si>
  <si>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</si>
  <si>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</si>
  <si>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</si>
  <si>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</si>
  <si>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</si>
  <si>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</si>
  <si>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</si>
  <si>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</si>
  <si>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</si>
  <si>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</si>
  <si>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</si>
  <si>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</si>
  <si>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</si>
  <si>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</si>
  <si>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</si>
  <si>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</si>
  <si>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</si>
  <si>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</si>
  <si>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</si>
  <si>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</si>
  <si>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</si>
  <si>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</si>
  <si>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</si>
  <si>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</si>
  <si>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</si>
  <si>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</si>
  <si>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</si>
  <si>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</si>
  <si>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</si>
  <si>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</si>
  <si>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</si>
  <si>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</si>
  <si>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</si>
  <si>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</si>
  <si>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</si>
  <si>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</si>
  <si>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</si>
  <si>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</si>
  <si>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</si>
  <si>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</si>
  <si>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</si>
  <si>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</si>
  <si>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</si>
  <si>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</si>
  <si>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</si>
  <si>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</si>
  <si>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</si>
  <si>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</si>
  <si>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</si>
  <si>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</si>
  <si>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</si>
  <si>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</si>
  <si>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</si>
  <si>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</si>
  <si>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</si>
  <si>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</si>
  <si>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</si>
  <si>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</si>
  <si>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</si>
  <si>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</si>
  <si>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</si>
  <si>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</si>
  <si>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</si>
  <si>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</si>
  <si>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</si>
  <si>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</si>
  <si>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</si>
  <si>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</si>
  <si>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</si>
  <si>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</si>
  <si>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</si>
  <si>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</si>
  <si>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</si>
  <si>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</si>
  <si>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</si>
  <si>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</si>
  <si>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</si>
  <si>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</si>
  <si>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</si>
  <si>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</si>
  <si>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</si>
  <si>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</si>
  <si>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</si>
  <si>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</si>
  <si>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</si>
  <si>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</si>
  <si>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</si>
  <si>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</si>
  <si>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</si>
  <si>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</si>
  <si>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</si>
  <si>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</si>
  <si>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</si>
  <si>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</si>
  <si>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</si>
  <si>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</si>
  <si>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</si>
  <si>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</si>
  <si>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</si>
  <si>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</si>
  <si>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</si>
  <si>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</si>
  <si>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</si>
  <si>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</si>
  <si>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</si>
  <si>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</si>
  <si>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</si>
  <si>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</si>
  <si>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</si>
  <si>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</si>
  <si>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</si>
  <si>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</si>
  <si>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</si>
  <si>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</si>
  <si>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</si>
  <si>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</si>
  <si>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</si>
  <si>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</si>
  <si>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</si>
  <si>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</si>
  <si>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</si>
  <si>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</si>
  <si>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</si>
  <si>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</si>
  <si>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</si>
  <si>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</si>
  <si>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</si>
  <si>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</si>
  <si>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</si>
  <si>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</si>
  <si>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</si>
  <si>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</si>
  <si>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</si>
  <si>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</si>
  <si>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</si>
  <si>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</si>
  <si>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</si>
  <si>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</si>
  <si>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</si>
  <si>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</si>
  <si>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</si>
  <si>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</si>
  <si>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</si>
  <si>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</si>
  <si>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</si>
  <si>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</si>
  <si>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</si>
  <si>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</si>
  <si>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</si>
  <si>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</si>
  <si>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</si>
  <si>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</si>
  <si>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</si>
  <si>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</si>
  <si>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</si>
  <si>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</si>
  <si>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</si>
  <si>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</si>
  <si>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</si>
  <si>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</si>
  <si>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</si>
  <si>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</si>
  <si>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</si>
  <si>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</si>
  <si>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</si>
  <si>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</si>
  <si>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</si>
  <si>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</si>
  <si>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</si>
  <si>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</si>
  <si>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</si>
  <si>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</si>
  <si>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</si>
  <si>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</si>
  <si>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</si>
  <si>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</si>
  <si>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</si>
  <si>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</si>
  <si>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</si>
  <si>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</si>
  <si>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</si>
  <si>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</si>
  <si>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</si>
  <si>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</si>
  <si>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</si>
  <si>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</si>
  <si>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</si>
  <si>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</si>
  <si>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</si>
  <si>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</si>
  <si>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</si>
  <si>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</si>
  <si>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</si>
  <si>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</si>
  <si>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</si>
  <si>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</si>
  <si>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</si>
  <si>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</si>
  <si>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</si>
  <si>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</si>
  <si>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</si>
  <si>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</si>
  <si>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</si>
  <si>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</si>
  <si>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</si>
  <si>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</si>
  <si>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</si>
  <si>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</si>
  <si>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</si>
  <si>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</si>
  <si>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</si>
  <si>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</si>
  <si>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</si>
  <si>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</si>
  <si>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</si>
  <si>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</si>
  <si>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</si>
  <si>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</si>
  <si>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</si>
  <si>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</si>
  <si>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</si>
  <si>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</si>
  <si>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</si>
  <si>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</si>
  <si>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</si>
  <si>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</si>
  <si>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</si>
  <si>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</si>
  <si>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</si>
  <si>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</si>
  <si>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</si>
  <si>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</si>
  <si>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</si>
  <si>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</si>
  <si>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</si>
  <si>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</si>
  <si>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</si>
  <si>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</si>
  <si>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</si>
  <si>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</si>
  <si>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</si>
  <si>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</si>
  <si>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</si>
  <si>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</si>
  <si>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</si>
  <si>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</si>
  <si>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</si>
  <si>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</si>
  <si>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</si>
  <si>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</si>
  <si>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</si>
  <si>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</si>
  <si>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</si>
  <si>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</si>
  <si>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</si>
  <si>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</si>
  <si>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</si>
  <si>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</si>
  <si>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</si>
  <si>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</si>
  <si>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</si>
  <si>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</si>
  <si>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</si>
  <si>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</si>
  <si>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</si>
  <si>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</si>
  <si>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</si>
  <si>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</si>
  <si>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</si>
  <si>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</si>
  <si>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</si>
  <si>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</si>
  <si>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</si>
  <si>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</si>
  <si>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</si>
  <si>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</si>
  <si>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</si>
  <si>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</si>
  <si>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</si>
  <si>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</si>
  <si>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</si>
  <si>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</si>
  <si>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</si>
  <si>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</si>
  <si>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</si>
  <si>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</si>
  <si>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</si>
  <si>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</si>
  <si>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</si>
  <si>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</si>
  <si>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</si>
  <si>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</si>
  <si>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</si>
  <si>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</si>
  <si>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</si>
  <si>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</si>
  <si>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</si>
  <si>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</si>
  <si>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</si>
  <si>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</si>
  <si>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</si>
  <si>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</si>
  <si>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</si>
  <si>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</si>
  <si>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</si>
  <si>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</si>
  <si>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</si>
  <si>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</si>
  <si>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</si>
  <si>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</si>
  <si>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</si>
  <si>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</si>
  <si>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</si>
  <si>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</si>
  <si>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</si>
  <si>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</si>
  <si>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</si>
  <si>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</si>
  <si>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</si>
  <si>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</si>
  <si>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</si>
  <si>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</si>
  <si>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</si>
  <si>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</si>
  <si>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</si>
  <si>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</si>
  <si>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</si>
  <si>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</si>
  <si>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</si>
  <si>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</si>
  <si>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</si>
  <si>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</si>
  <si>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</si>
  <si>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</si>
  <si>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</si>
  <si>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</si>
  <si>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</si>
  <si>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</si>
  <si>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</si>
  <si>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</si>
  <si>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</si>
  <si>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</si>
  <si>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</si>
  <si>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</si>
  <si>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</si>
  <si>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</si>
  <si>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</si>
  <si>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</si>
  <si>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</si>
  <si>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</si>
  <si>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</si>
  <si>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</si>
  <si>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</si>
  <si>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</si>
  <si>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</si>
  <si>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</si>
  <si>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</si>
  <si>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</si>
  <si>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</si>
  <si>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</si>
  <si>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</si>
  <si>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</si>
  <si>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</si>
  <si>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</si>
  <si>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</si>
  <si>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</si>
  <si>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</si>
  <si>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</si>
  <si>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</si>
  <si>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</si>
  <si>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</si>
  <si>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</si>
  <si>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</si>
  <si>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</si>
  <si>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</si>
  <si>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</si>
  <si>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</si>
  <si>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</si>
  <si>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</si>
  <si>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</si>
  <si>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</si>
  <si>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</si>
  <si>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</si>
  <si>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</si>
  <si>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</si>
  <si>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</si>
  <si>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</si>
  <si>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</si>
  <si>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</si>
  <si>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</si>
  <si>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</si>
  <si>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</si>
  <si>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</si>
  <si>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</si>
  <si>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</si>
  <si>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</si>
  <si>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</si>
  <si>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</si>
  <si>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</si>
  <si>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</si>
  <si>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</si>
  <si>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</si>
  <si>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</si>
  <si>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</si>
  <si>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</si>
  <si>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</si>
  <si>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</si>
  <si>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</si>
  <si>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</si>
  <si>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</si>
  <si>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</si>
  <si>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</si>
  <si>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</si>
  <si>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</si>
  <si>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</si>
  <si>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</si>
  <si>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</si>
  <si>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</si>
  <si>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</si>
  <si>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</si>
  <si>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</si>
  <si>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</si>
  <si>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</si>
  <si>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</si>
  <si>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</si>
  <si>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</si>
  <si>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</si>
  <si>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</si>
  <si>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</si>
  <si>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</si>
  <si>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</si>
  <si>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</si>
  <si>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</si>
  <si>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</si>
  <si>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</si>
  <si>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</si>
  <si>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</si>
  <si>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</si>
  <si>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</si>
  <si>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</si>
  <si>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</si>
  <si>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</si>
  <si>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</si>
  <si>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</si>
  <si>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</si>
  <si>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</si>
  <si>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</si>
  <si>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</si>
  <si>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</si>
  <si>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</si>
  <si>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</si>
  <si>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</si>
  <si>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</si>
  <si>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</si>
  <si>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</si>
  <si>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</si>
  <si>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</si>
  <si>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</si>
  <si>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</si>
  <si>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</si>
  <si>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</si>
  <si>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</si>
  <si>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</si>
  <si>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</si>
  <si>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</si>
  <si>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</si>
  <si>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</si>
  <si>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</si>
  <si>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</si>
  <si>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</si>
  <si>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</si>
  <si>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</si>
  <si>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</si>
  <si>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</si>
  <si>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</si>
  <si>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</si>
  <si>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</si>
  <si>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</si>
  <si>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</si>
  <si>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</si>
  <si>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</si>
  <si>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</si>
  <si>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</si>
  <si>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</si>
  <si>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</si>
  <si>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</si>
  <si>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</si>
  <si>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</si>
  <si>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</si>
  <si>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</si>
  <si>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</si>
  <si>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</si>
  <si>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</si>
  <si>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</si>
  <si>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</si>
  <si>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</si>
  <si>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</si>
  <si>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</si>
  <si>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</si>
  <si>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</si>
  <si>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</si>
  <si>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</si>
  <si>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</si>
  <si>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</si>
  <si>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</si>
  <si>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</si>
  <si>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</si>
  <si>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</si>
  <si>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</si>
  <si>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</si>
  <si>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</si>
  <si>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</si>
  <si>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</si>
  <si>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</si>
  <si>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</si>
  <si>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</si>
  <si>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</si>
  <si>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</si>
  <si>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</si>
  <si>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</si>
  <si>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</si>
  <si>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</si>
  <si>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</si>
  <si>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</si>
  <si>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</si>
  <si>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</si>
  <si>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</si>
  <si>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</si>
  <si>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</si>
  <si>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</si>
  <si>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</si>
  <si>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</si>
  <si>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</si>
  <si>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</si>
  <si>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</si>
  <si>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</si>
  <si>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</si>
  <si>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</si>
  <si>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</si>
  <si>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</si>
  <si>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</si>
  <si>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</si>
  <si>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</si>
  <si>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</si>
  <si>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</si>
  <si>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</si>
  <si>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</si>
  <si>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</si>
  <si>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</si>
  <si>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</si>
  <si>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</si>
  <si>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</si>
  <si>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</si>
  <si>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</si>
  <si>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</si>
  <si>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</si>
  <si>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</si>
  <si>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</si>
  <si>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</si>
  <si>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</si>
  <si>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</si>
  <si>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</si>
  <si>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</si>
  <si>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</si>
  <si>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</si>
  <si>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</si>
  <si>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</si>
  <si>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</si>
  <si>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</si>
  <si>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</si>
  <si>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</si>
  <si>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</si>
  <si>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</si>
  <si>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</si>
  <si>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</si>
  <si>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</si>
  <si>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</si>
  <si>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</si>
  <si>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</si>
  <si>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</si>
  <si>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</si>
  <si>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</si>
  <si>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</si>
  <si>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</si>
  <si>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</si>
  <si>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</si>
  <si>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</si>
  <si>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</si>
  <si>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</si>
  <si>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</si>
  <si>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</si>
  <si>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</si>
  <si>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</si>
  <si>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</si>
  <si>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</si>
  <si>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</si>
  <si>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</si>
  <si>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</si>
  <si>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</si>
  <si>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</si>
  <si>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</si>
  <si>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</si>
  <si>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</si>
  <si>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</si>
  <si>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</si>
  <si>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</si>
  <si>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</si>
  <si>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</si>
  <si>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</si>
  <si>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</si>
  <si>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</si>
  <si>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</si>
  <si>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</si>
  <si>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</si>
  <si>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</si>
  <si>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</si>
  <si>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</si>
  <si>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</si>
  <si>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</si>
  <si>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</si>
  <si>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</si>
  <si>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</si>
  <si>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</si>
  <si>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</si>
  <si>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</si>
  <si>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</si>
  <si>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</si>
  <si>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</si>
  <si>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</si>
  <si>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</si>
  <si>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</si>
  <si>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</si>
  <si>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</si>
  <si>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</si>
  <si>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</si>
  <si>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</si>
  <si>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</si>
  <si>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</si>
  <si>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</si>
  <si>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</si>
  <si>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</si>
  <si>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</si>
  <si>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</si>
  <si>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</si>
  <si>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</si>
  <si>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</si>
  <si>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</si>
  <si>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</si>
  <si>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</si>
  <si>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</si>
  <si>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</si>
  <si>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</si>
  <si>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</si>
  <si>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</si>
  <si>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</si>
  <si>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</si>
  <si>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</si>
  <si>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</si>
  <si>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</si>
  <si>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</si>
  <si>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</si>
  <si>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</si>
  <si>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</si>
  <si>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</si>
  <si>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</si>
  <si>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</si>
  <si>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</si>
  <si>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</si>
  <si>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</si>
  <si>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</si>
  <si>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</si>
  <si>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</si>
  <si>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</si>
  <si>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</si>
  <si>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</si>
  <si>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</si>
  <si>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</si>
  <si>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</si>
  <si>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</si>
  <si>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</si>
  <si>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</si>
  <si>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</si>
  <si>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</si>
  <si>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</si>
  <si>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</si>
  <si>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</si>
  <si>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</si>
  <si>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</si>
  <si>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</si>
  <si>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</si>
  <si>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</si>
  <si>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</si>
  <si>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</si>
  <si>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</si>
  <si>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</si>
  <si>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</si>
  <si>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</si>
  <si>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</si>
  <si>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</si>
  <si>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</si>
  <si>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</si>
  <si>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</si>
  <si>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</si>
  <si>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</si>
  <si>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</si>
  <si>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</si>
  <si>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</si>
  <si>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</si>
  <si>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</si>
  <si>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</si>
  <si>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</si>
  <si>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</si>
  <si>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</si>
  <si>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</si>
  <si>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</si>
  <si>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</si>
  <si>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</si>
  <si>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</si>
  <si>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</si>
  <si>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</si>
  <si>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</si>
  <si>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</si>
  <si>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</si>
  <si>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</si>
  <si>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</si>
  <si>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</si>
  <si>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</si>
  <si>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</si>
  <si>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</si>
  <si>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</si>
  <si>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</si>
  <si>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</si>
  <si>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</si>
  <si>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</si>
  <si>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</si>
  <si>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</si>
  <si>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</si>
  <si>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</si>
  <si>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</si>
  <si>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</si>
  <si>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</si>
  <si>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</si>
  <si>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</si>
  <si>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</si>
  <si>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</si>
  <si>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</si>
  <si>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</si>
  <si>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</si>
  <si>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</si>
  <si>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</si>
  <si>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</si>
  <si>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</si>
  <si>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</si>
  <si>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</si>
  <si>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</si>
  <si>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</si>
  <si>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</si>
  <si>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</si>
  <si>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</si>
  <si>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</si>
  <si>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</si>
  <si>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</si>
  <si>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</si>
  <si>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</si>
  <si>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</si>
  <si>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</si>
  <si>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</si>
  <si>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</si>
  <si>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</si>
  <si>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</si>
  <si>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</si>
  <si>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</si>
  <si>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</si>
  <si>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</si>
  <si>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</si>
  <si>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</si>
  <si>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</si>
  <si>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</si>
  <si>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</si>
  <si>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</si>
  <si>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</si>
  <si>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</si>
  <si>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</si>
  <si>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</si>
  <si>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</si>
  <si>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</si>
  <si>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</si>
  <si>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</si>
  <si>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</si>
  <si>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</si>
  <si>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</si>
  <si>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</si>
  <si>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</si>
  <si>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</si>
  <si>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</si>
  <si>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</si>
  <si>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</si>
  <si>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</si>
  <si>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</si>
  <si>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</si>
  <si>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</si>
  <si>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</si>
  <si>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</si>
  <si>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</si>
  <si>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</si>
  <si>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</si>
  <si>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</si>
  <si>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</si>
  <si>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</si>
  <si>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</si>
  <si>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</si>
  <si>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</si>
  <si>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</si>
  <si>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</si>
  <si>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</si>
  <si>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</si>
  <si>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</si>
  <si>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</si>
  <si>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</si>
  <si>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</si>
  <si>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</si>
  <si>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</si>
  <si>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</si>
  <si>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</si>
  <si>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</si>
  <si>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</si>
  <si>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</si>
  <si>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</si>
  <si>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</si>
  <si>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</si>
  <si>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</si>
  <si>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</si>
  <si>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</si>
  <si>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</si>
  <si>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</si>
  <si>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</si>
  <si>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</si>
  <si>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</si>
  <si>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</si>
  <si>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</si>
  <si>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</si>
  <si>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</si>
  <si>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</si>
  <si>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</si>
  <si>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</si>
  <si>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</si>
  <si>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</si>
  <si>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</si>
  <si>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</si>
  <si>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</si>
  <si>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</si>
  <si>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</si>
  <si>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</si>
  <si>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</si>
  <si>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</si>
  <si>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</si>
  <si>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</si>
  <si>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</si>
  <si>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</si>
  <si>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</si>
  <si>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</si>
  <si>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</si>
  <si>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</si>
  <si>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</si>
  <si>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</si>
  <si>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</si>
  <si>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</si>
  <si>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</si>
  <si>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</si>
  <si>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</si>
  <si>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</si>
  <si>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</si>
  <si>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</si>
  <si>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</si>
  <si>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</si>
  <si>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</si>
  <si>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</si>
  <si>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</si>
  <si>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</si>
  <si>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</si>
  <si>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</si>
  <si>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</si>
  <si>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</si>
  <si>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</si>
  <si>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</si>
  <si>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</si>
  <si>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</si>
  <si>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</si>
  <si>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</si>
  <si>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</si>
  <si>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</si>
  <si>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</si>
  <si>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</si>
  <si>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</si>
  <si>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</si>
  <si>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</si>
  <si>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</si>
  <si>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</si>
  <si>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</si>
  <si>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</si>
  <si>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</si>
  <si>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</si>
  <si>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</si>
  <si>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</si>
  <si>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</si>
  <si>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</si>
  <si>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</si>
  <si>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</si>
  <si>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</si>
  <si>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</si>
  <si>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</si>
  <si>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</si>
  <si>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</si>
  <si>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</si>
  <si>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</si>
  <si>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</si>
  <si>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</si>
  <si>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</si>
  <si>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</si>
  <si>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</si>
  <si>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</si>
  <si>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</si>
  <si>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</si>
  <si>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</si>
  <si>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</si>
  <si>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</si>
  <si>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</si>
  <si>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</si>
  <si>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</si>
  <si>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</si>
  <si>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</si>
  <si>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</si>
  <si>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</si>
  <si>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</si>
  <si>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</si>
  <si>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</si>
  <si>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</si>
  <si>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</si>
  <si>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</si>
  <si>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</si>
  <si>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</si>
  <si>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</si>
  <si>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</si>
  <si>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</si>
  <si>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</si>
  <si>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</si>
  <si>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</si>
  <si>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</si>
  <si>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</si>
  <si>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</si>
  <si>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</si>
  <si>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</si>
  <si>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</si>
  <si>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</si>
  <si>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</si>
  <si>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</si>
  <si>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</si>
  <si>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</si>
  <si>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</si>
  <si>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</si>
  <si>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</si>
  <si>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</si>
  <si>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</si>
  <si>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</si>
  <si>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</si>
  <si>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</si>
  <si>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</si>
  <si>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</si>
  <si>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</si>
  <si>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</si>
  <si>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</si>
  <si>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</si>
  <si>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</si>
  <si>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</si>
  <si>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</si>
  <si>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</si>
  <si>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</si>
  <si>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</si>
  <si>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</si>
  <si>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</si>
  <si>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</si>
  <si>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</si>
  <si>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</si>
  <si>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</si>
  <si>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</si>
  <si>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</si>
  <si>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</si>
  <si>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</si>
  <si>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</si>
  <si>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</si>
  <si>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</si>
  <si>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</si>
  <si>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</si>
  <si>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</si>
  <si>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</si>
  <si>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</si>
  <si>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</si>
  <si>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</si>
  <si>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</si>
  <si>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</si>
  <si>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</si>
  <si>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</si>
  <si>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</si>
  <si>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</si>
  <si>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</si>
  <si>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</si>
  <si>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</si>
  <si>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</si>
  <si>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</si>
  <si>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</si>
  <si>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</si>
  <si>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</si>
  <si>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</si>
  <si>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</si>
  <si>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</si>
  <si>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</si>
  <si>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</si>
  <si>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</si>
  <si>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</si>
  <si>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</si>
  <si>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</si>
  <si>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</si>
  <si>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</si>
  <si>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</si>
  <si>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</si>
  <si>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</si>
  <si>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</si>
  <si>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</si>
  <si>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</si>
  <si>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</si>
  <si>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</si>
  <si>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</si>
  <si>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</si>
  <si>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</si>
  <si>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</si>
  <si>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</si>
  <si>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</si>
  <si>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</si>
  <si>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</si>
  <si>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</si>
  <si>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</si>
  <si>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</si>
  <si>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</si>
  <si>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</si>
  <si>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</si>
  <si>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</si>
  <si>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</si>
  <si>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</si>
  <si>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</si>
  <si>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</si>
  <si>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</si>
  <si>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</si>
  <si>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</si>
  <si>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</si>
  <si>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</si>
  <si>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</si>
  <si>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</si>
  <si>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</si>
  <si>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</si>
  <si>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</si>
  <si>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</si>
  <si>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</si>
  <si>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</si>
  <si>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</si>
  <si>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</si>
  <si>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</si>
  <si>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</si>
  <si>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</si>
  <si>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</si>
  <si>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</si>
  <si>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</si>
  <si>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</si>
  <si>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</si>
  <si>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</si>
  <si>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</si>
  <si>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</si>
  <si>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</si>
  <si>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</si>
  <si>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</si>
  <si>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</si>
  <si>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</si>
  <si>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</si>
  <si>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</si>
  <si>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</si>
  <si>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</si>
  <si>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</si>
  <si>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</si>
  <si>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</si>
  <si>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</si>
  <si>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</si>
  <si>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</si>
  <si>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</si>
  <si>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</si>
  <si>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</si>
  <si>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</si>
  <si>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</si>
  <si>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</si>
  <si>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</si>
  <si>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</si>
  <si>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</si>
  <si>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</si>
  <si>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</si>
  <si>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</si>
  <si>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</si>
  <si>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</si>
  <si>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</si>
  <si>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</si>
  <si>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</si>
  <si>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</si>
  <si>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</si>
  <si>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</si>
  <si>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</si>
  <si>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</si>
  <si>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</si>
  <si>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</si>
  <si>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</si>
  <si>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</si>
  <si>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</si>
  <si>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</si>
  <si>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</si>
  <si>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</si>
  <si>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</si>
  <si>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</si>
  <si>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</si>
  <si>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</si>
  <si>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</si>
  <si>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</si>
  <si>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</si>
  <si>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</si>
  <si>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</si>
  <si>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</si>
  <si>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</si>
  <si>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</si>
  <si>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</si>
  <si>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</si>
  <si>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</si>
  <si>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</si>
  <si>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</si>
  <si>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</si>
  <si>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</si>
  <si>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</si>
  <si>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</si>
  <si>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</si>
  <si>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</si>
  <si>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</si>
  <si>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</si>
  <si>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</si>
  <si>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</si>
  <si>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</si>
  <si>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</si>
  <si>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</si>
  <si>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</si>
  <si>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</si>
  <si>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</si>
  <si>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</si>
  <si>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</si>
  <si>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</si>
  <si>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</si>
  <si>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</si>
  <si>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</si>
  <si>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</si>
  <si>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</si>
  <si>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</si>
  <si>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</si>
  <si>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</si>
  <si>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</si>
  <si>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</si>
  <si>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</si>
  <si>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</si>
  <si>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</si>
  <si>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</si>
  <si>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</si>
  <si>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</si>
  <si>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</si>
  <si>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</si>
  <si>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</si>
  <si>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</si>
  <si>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</si>
  <si>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</si>
  <si>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</si>
  <si>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</si>
  <si>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</si>
  <si>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</si>
  <si>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</si>
  <si>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</si>
  <si>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</si>
  <si>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</si>
  <si>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</si>
  <si>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</si>
  <si>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</si>
  <si>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</si>
  <si>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</si>
  <si>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</si>
  <si>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</si>
  <si>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</si>
  <si>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</si>
  <si>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</si>
  <si>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</si>
  <si>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</si>
  <si>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</si>
  <si>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</si>
  <si>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</si>
  <si>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</si>
  <si>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</si>
  <si>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</si>
  <si>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</si>
  <si>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</si>
  <si>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</si>
  <si>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</si>
  <si>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</si>
  <si>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</si>
  <si>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</si>
  <si>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</si>
  <si>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</si>
  <si>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</si>
  <si>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</si>
  <si>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</si>
  <si>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</si>
  <si>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</si>
  <si>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</si>
  <si>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</si>
  <si>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</si>
  <si>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</si>
  <si>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</si>
  <si>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</si>
  <si>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</si>
  <si>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</si>
  <si>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</si>
  <si>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</si>
  <si>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</si>
  <si>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</si>
  <si>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</si>
  <si>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</si>
  <si>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</si>
  <si>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</si>
  <si>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</si>
  <si>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</si>
  <si>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</si>
  <si>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</si>
  <si>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</si>
  <si>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</si>
  <si>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</si>
  <si>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</si>
  <si>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</si>
  <si>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</si>
  <si>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</si>
  <si>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</si>
  <si>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</si>
  <si>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</si>
  <si>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</si>
  <si>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</si>
  <si>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</si>
  <si>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</si>
  <si>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</si>
  <si>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</si>
  <si>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</si>
  <si>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</si>
  <si>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</si>
  <si>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</si>
  <si>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</si>
  <si>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</si>
  <si>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</si>
  <si>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</si>
  <si>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</si>
  <si>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</si>
  <si>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</si>
  <si>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</si>
  <si>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</si>
  <si>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</si>
  <si>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</si>
  <si>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</si>
  <si>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</si>
  <si>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</si>
  <si>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</si>
  <si>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</si>
  <si>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</si>
  <si>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</si>
  <si>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</si>
  <si>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</si>
  <si>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</si>
  <si>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</si>
  <si>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</si>
  <si>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</si>
  <si>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</si>
  <si>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</si>
  <si>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</si>
  <si>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</si>
  <si>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</si>
  <si>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</si>
  <si>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</si>
  <si>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</si>
  <si>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</si>
  <si>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</si>
  <si>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</si>
  <si>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</si>
  <si>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</si>
  <si>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</si>
  <si>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</si>
  <si>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</si>
  <si>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</si>
  <si>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</si>
  <si>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</si>
  <si>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</si>
  <si>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</si>
  <si>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</si>
  <si>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</si>
  <si>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</si>
  <si>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</si>
  <si>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</si>
  <si>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</si>
  <si>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</si>
  <si>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</si>
  <si>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</si>
  <si>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</si>
  <si>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</si>
  <si>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</si>
  <si>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</si>
  <si>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</si>
  <si>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</si>
  <si>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</si>
  <si>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</si>
  <si>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</si>
  <si>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</si>
  <si>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</si>
  <si>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</si>
  <si>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</si>
  <si>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</si>
  <si>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</si>
  <si>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</si>
  <si>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</si>
  <si>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</si>
  <si>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</si>
  <si>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</si>
  <si>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</si>
  <si>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</si>
  <si>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</si>
  <si>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</si>
  <si>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</si>
  <si>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</si>
  <si>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</si>
  <si>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</si>
  <si>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</si>
  <si>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</si>
  <si>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</si>
  <si>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</si>
  <si>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</si>
  <si>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</si>
  <si>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</si>
  <si>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</si>
  <si>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</si>
  <si>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</si>
  <si>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</si>
  <si>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</si>
  <si>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</si>
  <si>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</si>
  <si>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</si>
  <si>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</si>
  <si>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</si>
  <si>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</si>
  <si>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</si>
  <si>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</si>
  <si>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</si>
  <si>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</si>
  <si>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</si>
  <si>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</si>
  <si>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</si>
  <si>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</si>
  <si>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</si>
  <si>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</si>
  <si>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</si>
  <si>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</si>
  <si>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</si>
  <si>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</si>
  <si>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</si>
  <si>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</si>
  <si>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</si>
  <si>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</si>
  <si>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</si>
  <si>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</si>
  <si>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</si>
  <si>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</si>
  <si>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</si>
  <si>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</si>
  <si>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</si>
  <si>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</si>
  <si>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</si>
  <si>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</si>
  <si>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</si>
  <si>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</si>
  <si>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</si>
  <si>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</si>
  <si>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</si>
  <si>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</si>
  <si>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</si>
  <si>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</si>
  <si>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</si>
  <si>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</si>
  <si>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</si>
  <si>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</si>
  <si>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</si>
  <si>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</si>
  <si>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</si>
  <si>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</si>
  <si>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</si>
  <si>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</si>
  <si>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</si>
  <si>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</si>
  <si>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</si>
  <si>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</si>
  <si>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</si>
  <si>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</si>
  <si>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</si>
  <si>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</si>
  <si>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</si>
  <si>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</si>
  <si>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</si>
  <si>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</si>
  <si>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</si>
  <si>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</si>
  <si>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</si>
  <si>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</si>
  <si>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</si>
  <si>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</si>
  <si>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</si>
  <si>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</si>
  <si>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</si>
  <si>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</si>
  <si>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</si>
  <si>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</si>
  <si>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</si>
  <si>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</si>
  <si>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</si>
  <si>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</si>
  <si>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</si>
  <si>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</si>
  <si>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</si>
  <si>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</si>
  <si>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</si>
  <si>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</si>
  <si>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</si>
  <si>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</si>
  <si>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</si>
  <si>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</si>
  <si>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</si>
  <si>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</si>
  <si>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</si>
  <si>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</si>
  <si>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</si>
  <si>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</si>
  <si>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</si>
  <si>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</si>
  <si>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</si>
  <si>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</si>
  <si>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</si>
  <si>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</si>
  <si>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</si>
  <si>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</si>
  <si>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</si>
  <si>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</si>
  <si>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</si>
  <si>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</si>
  <si>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</si>
  <si>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</si>
  <si>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</si>
  <si>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</si>
  <si>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</si>
  <si>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</si>
  <si>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</si>
  <si>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</si>
  <si>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</si>
  <si>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</si>
  <si>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</si>
  <si>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</si>
  <si>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</si>
  <si>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</si>
  <si>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</si>
  <si>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</si>
  <si>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</si>
  <si>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</si>
  <si>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</si>
  <si>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</si>
  <si>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</si>
  <si>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</si>
  <si>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</si>
  <si>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</si>
  <si>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</si>
  <si>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</si>
  <si>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</si>
  <si>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</si>
  <si>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</si>
  <si>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</si>
  <si>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</si>
  <si>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</si>
  <si>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</si>
  <si>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</si>
  <si>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</si>
  <si>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</si>
  <si>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</si>
  <si>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</si>
  <si>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</si>
  <si>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</si>
  <si>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</si>
  <si>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</si>
  <si>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</si>
  <si>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</si>
  <si>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</si>
  <si>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</si>
  <si>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</si>
  <si>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</si>
  <si>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</si>
  <si>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</si>
  <si>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</si>
  <si>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</si>
  <si>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</si>
  <si>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</si>
  <si>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</si>
  <si>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</si>
  <si>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</si>
  <si>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</si>
  <si>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</si>
  <si>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</si>
  <si>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</si>
  <si>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</si>
  <si>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</si>
  <si>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</si>
  <si>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</si>
  <si>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</si>
  <si>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</si>
  <si>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</si>
  <si>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</si>
  <si>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</si>
  <si>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</si>
  <si>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</si>
  <si>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</si>
  <si>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</si>
  <si>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</si>
  <si>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</si>
  <si>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</si>
  <si>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</si>
  <si>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</si>
  <si>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</si>
  <si>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</si>
  <si>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</si>
  <si>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</si>
  <si>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</si>
  <si>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</si>
  <si>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</si>
  <si>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</si>
  <si>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</si>
  <si>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</si>
  <si>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</si>
  <si>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</si>
  <si>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</si>
  <si>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</si>
  <si>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</si>
  <si>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</si>
  <si>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</si>
  <si>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</si>
  <si>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</si>
  <si>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</si>
  <si>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</si>
  <si>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</si>
  <si>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</si>
  <si>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</si>
  <si>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</si>
  <si>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</si>
  <si>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</si>
  <si>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</si>
  <si>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</si>
  <si>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</si>
  <si>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</si>
  <si>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</si>
  <si>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</si>
  <si>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</si>
  <si>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</si>
  <si>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</si>
  <si>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</si>
  <si>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</si>
  <si>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</si>
  <si>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</si>
  <si>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</si>
  <si>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</si>
  <si>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</si>
  <si>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</si>
  <si>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</si>
  <si>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</si>
  <si>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</si>
  <si>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</si>
  <si>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</si>
  <si>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</si>
  <si>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</si>
  <si>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</si>
  <si>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</si>
  <si>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</si>
  <si>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</si>
  <si>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</si>
  <si>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</si>
  <si>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</si>
  <si>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</si>
  <si>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</si>
  <si>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</si>
  <si>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</si>
  <si>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</si>
  <si>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</si>
  <si>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</si>
  <si>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</si>
  <si>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</si>
  <si>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</si>
  <si>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</si>
  <si>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</si>
  <si>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</si>
  <si>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</si>
  <si>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</si>
  <si>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</si>
  <si>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</si>
  <si>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</si>
  <si>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</si>
  <si>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</si>
  <si>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</si>
  <si>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</si>
  <si>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</si>
  <si>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</si>
  <si>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</si>
  <si>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</si>
  <si>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</si>
  <si>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</si>
  <si>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</si>
  <si>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</si>
  <si>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</si>
  <si>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</si>
  <si>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</si>
  <si>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</si>
  <si>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</si>
  <si>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</si>
  <si>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</si>
  <si>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</si>
  <si>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</si>
  <si>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</si>
  <si>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</si>
  <si>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</si>
  <si>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</si>
  <si>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</si>
  <si>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</si>
  <si>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</si>
  <si>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</si>
  <si>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</si>
  <si>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</si>
  <si>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</si>
  <si>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</si>
  <si>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</si>
  <si>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</si>
  <si>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</si>
  <si>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</si>
  <si>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</si>
  <si>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</si>
  <si>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</si>
  <si>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</si>
  <si>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</si>
  <si>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</si>
  <si>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</si>
  <si>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</si>
  <si>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</si>
  <si>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</si>
  <si>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</si>
  <si>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</si>
  <si>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</si>
  <si>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</si>
  <si>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</si>
  <si>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</si>
  <si>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</si>
  <si>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</si>
  <si>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</si>
  <si>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</si>
  <si>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</si>
  <si>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</si>
  <si>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</si>
  <si>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</si>
  <si>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</si>
  <si>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</si>
  <si>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</si>
  <si>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</si>
  <si>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</si>
  <si>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</si>
  <si>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</si>
  <si>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</si>
  <si>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</si>
  <si>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</si>
  <si>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</si>
  <si>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</si>
  <si>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</si>
  <si>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</si>
  <si>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</si>
  <si>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</si>
  <si>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</si>
  <si>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</si>
  <si>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</si>
  <si>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</si>
  <si>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</si>
  <si>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</si>
  <si>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</si>
  <si>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</si>
  <si>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</si>
  <si>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</si>
  <si>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</si>
  <si>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</si>
  <si>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</si>
  <si>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</si>
  <si>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</si>
  <si>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</si>
  <si>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</si>
  <si>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</si>
  <si>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</si>
  <si>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</si>
  <si>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</si>
  <si>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</si>
  <si>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</si>
  <si>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</si>
  <si>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</si>
  <si>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</si>
  <si>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</si>
  <si>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</si>
  <si>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</si>
  <si>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</si>
  <si>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</si>
  <si>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</si>
  <si>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</si>
  <si>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</si>
  <si>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</si>
  <si>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</si>
  <si>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</si>
  <si>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</si>
  <si>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</si>
  <si>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</si>
  <si>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</si>
  <si>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</si>
  <si>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</si>
  <si>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</si>
  <si>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</si>
  <si>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</si>
  <si>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</si>
  <si>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</si>
  <si>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</si>
  <si>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</si>
  <si>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</si>
  <si>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</si>
  <si>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</si>
  <si>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</si>
  <si>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</si>
  <si>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</si>
  <si>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</si>
  <si>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</si>
  <si>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</si>
  <si>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</si>
  <si>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</si>
  <si>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</si>
  <si>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</si>
  <si>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</si>
  <si>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</si>
  <si>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</si>
  <si>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</si>
  <si>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</si>
  <si>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</si>
  <si>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</si>
  <si>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</si>
  <si>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</si>
  <si>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</si>
  <si>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</si>
  <si>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</si>
  <si>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</si>
  <si>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</si>
  <si>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</si>
  <si>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</si>
  <si>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</si>
  <si>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</si>
  <si>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</si>
  <si>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</si>
  <si>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</si>
  <si>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</si>
  <si>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</si>
  <si>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</si>
  <si>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</si>
  <si>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</si>
  <si>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</si>
  <si>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</si>
  <si>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</si>
  <si>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</si>
  <si>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</si>
  <si>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</si>
  <si>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</si>
  <si>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</si>
  <si>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</si>
  <si>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</si>
  <si>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</si>
  <si>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</si>
  <si>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</si>
  <si>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</si>
  <si>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</si>
  <si>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</si>
  <si>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</si>
  <si>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</si>
  <si>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</si>
  <si>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</si>
  <si>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</si>
  <si>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</si>
  <si>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</si>
  <si>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</si>
  <si>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</si>
  <si>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</si>
  <si>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</si>
  <si>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</si>
  <si>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</si>
  <si>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</si>
  <si>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</si>
  <si>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</si>
  <si>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</si>
  <si>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</si>
  <si>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</si>
  <si>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</si>
  <si>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</si>
  <si>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</si>
  <si>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</si>
  <si>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</si>
  <si>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</si>
  <si>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</si>
  <si>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</si>
  <si>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</si>
  <si>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</si>
  <si>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</si>
  <si>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</si>
  <si>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</si>
  <si>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</si>
  <si>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</si>
  <si>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</si>
  <si>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</si>
  <si>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</si>
  <si>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</si>
  <si>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</si>
  <si>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</si>
  <si>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</si>
  <si>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</si>
  <si>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</si>
  <si>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</si>
  <si>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</si>
  <si>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</si>
  <si>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</si>
  <si>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</si>
  <si>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</si>
  <si>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</si>
  <si>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</si>
  <si>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</si>
  <si>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</si>
  <si>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</si>
  <si>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</si>
  <si>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</si>
  <si>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</si>
  <si>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</si>
  <si>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</si>
  <si>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</si>
  <si>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</si>
  <si>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</si>
  <si>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</si>
  <si>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</si>
  <si>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</si>
  <si>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</si>
  <si>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</si>
  <si>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</si>
  <si>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</si>
  <si>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</si>
  <si>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</si>
  <si>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</si>
  <si>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</si>
  <si>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</si>
  <si>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</si>
  <si>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</si>
  <si>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</si>
  <si>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</si>
  <si>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</si>
  <si>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</si>
  <si>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</si>
  <si>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</si>
  <si>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</si>
  <si>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</si>
  <si>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</si>
  <si>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</si>
  <si>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</si>
  <si>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</si>
  <si>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</si>
  <si>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</si>
  <si>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</si>
  <si>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</si>
  <si>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</si>
  <si>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</si>
  <si>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</si>
  <si>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</si>
  <si>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</si>
  <si>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</si>
  <si>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</si>
  <si>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</si>
  <si>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</si>
  <si>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</si>
  <si>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</si>
  <si>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</si>
  <si>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</si>
  <si>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</si>
  <si>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</si>
  <si>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</si>
  <si>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</si>
  <si>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</si>
  <si>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</si>
  <si>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</si>
  <si>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</si>
  <si>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</si>
  <si>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</si>
  <si>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</si>
  <si>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</si>
  <si>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</si>
  <si>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</si>
  <si>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</si>
  <si>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</si>
  <si>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</si>
  <si>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</si>
  <si>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</si>
  <si>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</si>
  <si>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</si>
  <si>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</si>
  <si>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</si>
  <si>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</si>
  <si>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</si>
  <si>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</si>
  <si>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</si>
  <si>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</si>
  <si>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</si>
  <si>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</si>
  <si>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</si>
  <si>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</si>
  <si>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</si>
  <si>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</si>
  <si>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</si>
  <si>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</si>
  <si>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</si>
  <si>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</si>
  <si>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</si>
  <si>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</si>
  <si>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</si>
  <si>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</si>
  <si>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</si>
  <si>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</si>
  <si>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</si>
  <si>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</si>
  <si>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</si>
  <si>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</si>
  <si>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</si>
  <si>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</si>
  <si>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</si>
  <si>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</si>
  <si>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</si>
  <si>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</si>
  <si>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</si>
  <si>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</si>
  <si>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</si>
  <si>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</si>
  <si>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</si>
  <si>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</si>
  <si>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</si>
  <si>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</si>
  <si>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</si>
  <si>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</si>
  <si>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</si>
  <si>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</si>
  <si>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</si>
  <si>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</si>
  <si>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</si>
  <si>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</si>
  <si>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</si>
  <si>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</si>
  <si>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</si>
  <si>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</si>
  <si>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</si>
  <si>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</si>
  <si>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</si>
  <si>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</si>
  <si>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</si>
  <si>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</si>
  <si>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</si>
  <si>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</si>
  <si>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</si>
  <si>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</si>
  <si>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</si>
  <si>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</si>
  <si>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</si>
  <si>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</si>
  <si>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</si>
  <si>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</si>
  <si>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</si>
  <si>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</si>
  <si>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</si>
  <si>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</si>
  <si>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</si>
  <si>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</si>
  <si>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</si>
  <si>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</si>
  <si>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</si>
  <si>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</si>
  <si>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</si>
  <si>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</si>
  <si>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</si>
  <si>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</si>
  <si>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</si>
  <si>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</si>
  <si>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</si>
  <si>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</si>
  <si>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</si>
  <si>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</si>
  <si>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</si>
  <si>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</si>
  <si>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</si>
  <si>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</si>
  <si>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</si>
  <si>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</si>
  <si>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</si>
  <si>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</si>
  <si>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</si>
  <si>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</si>
  <si>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</si>
  <si>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</si>
  <si>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</si>
  <si>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</si>
  <si>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</si>
  <si>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</si>
  <si>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</si>
  <si>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</si>
  <si>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</si>
  <si>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</si>
  <si>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</si>
  <si>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</si>
  <si>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</si>
  <si>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</si>
  <si>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</si>
  <si>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</si>
  <si>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</si>
  <si>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</si>
  <si>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</si>
  <si>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</si>
  <si>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</si>
  <si>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</si>
  <si>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</si>
  <si>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</si>
  <si>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</si>
  <si>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</si>
  <si>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</si>
  <si>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</si>
  <si>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</si>
  <si>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</si>
  <si>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</si>
  <si>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</si>
  <si>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</si>
  <si>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</si>
  <si>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</si>
  <si>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</si>
  <si>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</si>
  <si>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</si>
  <si>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</si>
  <si>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</si>
  <si>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</si>
  <si>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</si>
  <si>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</si>
  <si>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</si>
  <si>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</si>
  <si>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</si>
  <si>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</si>
  <si>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</si>
  <si>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</si>
  <si>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</si>
  <si>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</si>
  <si>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</si>
  <si>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</si>
  <si>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</si>
  <si>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</si>
  <si>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</si>
  <si>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</si>
  <si>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</si>
  <si>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</si>
  <si>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</si>
  <si>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</si>
  <si>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</si>
  <si>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</si>
  <si>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</si>
  <si>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</si>
  <si>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</si>
  <si>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</si>
  <si>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</si>
  <si>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</si>
  <si>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</si>
  <si>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</si>
  <si>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</si>
  <si>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</si>
  <si>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</si>
  <si>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</si>
  <si>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</si>
  <si>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</si>
  <si>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</si>
  <si>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</si>
  <si>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</si>
  <si>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</si>
  <si>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</si>
  <si>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</si>
  <si>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</si>
  <si>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</si>
  <si>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</si>
  <si>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</si>
  <si>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</si>
  <si>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</si>
  <si>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</si>
  <si>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</si>
  <si>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</si>
  <si>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</si>
  <si>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</si>
  <si>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</si>
  <si>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</si>
  <si>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</si>
  <si>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</si>
  <si>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</si>
  <si>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</si>
  <si>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</si>
  <si>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</si>
  <si>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</si>
  <si>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</si>
  <si>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</si>
  <si>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</si>
  <si>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</si>
  <si>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</si>
  <si>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</si>
  <si>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</si>
  <si>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</si>
  <si>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</si>
  <si>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</si>
  <si>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</si>
  <si>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</si>
  <si>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</si>
  <si>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</si>
  <si>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</si>
  <si>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</si>
  <si>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</si>
  <si>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</si>
  <si>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</si>
  <si>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</si>
  <si>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</si>
  <si>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</si>
  <si>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</si>
  <si>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</si>
  <si>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</si>
  <si>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</si>
  <si>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</si>
  <si>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</si>
  <si>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</si>
  <si>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</si>
  <si>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</si>
  <si>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</si>
  <si>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</si>
  <si>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</si>
  <si>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</si>
  <si>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</si>
  <si>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</si>
  <si>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</si>
  <si>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</si>
  <si>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</si>
  <si>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</si>
  <si>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</si>
  <si>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</si>
  <si>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</si>
  <si>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</si>
  <si>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</si>
  <si>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</si>
  <si>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</si>
  <si>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</si>
  <si>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</si>
  <si>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</si>
  <si>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</si>
  <si>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</si>
  <si>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</si>
  <si>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</si>
  <si>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</si>
  <si>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</si>
  <si>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</si>
  <si>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</si>
  <si>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</si>
  <si>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</si>
  <si>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</si>
  <si>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</si>
  <si>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</si>
  <si>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</si>
  <si>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</si>
  <si>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</si>
  <si>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</si>
  <si>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</si>
  <si>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</si>
  <si>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</si>
  <si>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</si>
  <si>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</si>
  <si>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</si>
  <si>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</si>
  <si>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</si>
  <si>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</si>
  <si>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</si>
  <si>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</si>
  <si>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</si>
  <si>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</si>
  <si>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</si>
  <si>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</si>
  <si>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</si>
  <si>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</si>
  <si>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</si>
  <si>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</si>
  <si>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</si>
  <si>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</si>
  <si>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</si>
  <si>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</si>
  <si>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</si>
  <si>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</si>
  <si>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</si>
  <si>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</si>
  <si>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</si>
  <si>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</si>
  <si>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</si>
  <si>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</si>
  <si>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</si>
  <si>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</si>
  <si>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</si>
  <si>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</si>
  <si>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</si>
  <si>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</si>
  <si>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</si>
  <si>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</si>
  <si>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</si>
  <si>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</si>
  <si>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</si>
  <si>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</si>
  <si>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</si>
  <si>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</si>
  <si>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</si>
  <si>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</si>
  <si>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</si>
  <si>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</si>
  <si>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</si>
  <si>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</si>
  <si>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</si>
  <si>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</si>
  <si>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</si>
  <si>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</si>
  <si>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</si>
  <si>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</si>
  <si>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</si>
  <si>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</si>
  <si>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</si>
  <si>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</si>
  <si>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</si>
  <si>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</si>
  <si>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</si>
  <si>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</si>
  <si>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</si>
  <si>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</si>
  <si>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</si>
  <si>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</si>
  <si>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</si>
  <si>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</si>
  <si>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</si>
  <si>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</si>
  <si>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</si>
  <si>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</si>
  <si>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</si>
  <si>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</si>
  <si>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</si>
  <si>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</si>
  <si>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</si>
  <si>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</si>
  <si>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</si>
  <si>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</si>
  <si>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</si>
  <si>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</si>
  <si>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</si>
  <si>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</si>
  <si>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</si>
  <si>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</si>
  <si>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</si>
  <si>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</si>
  <si>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</si>
  <si>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</si>
  <si>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</si>
  <si>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</si>
  <si>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</si>
  <si>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</si>
  <si>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</si>
  <si>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</si>
  <si>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</si>
  <si>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</si>
  <si>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</si>
  <si>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</si>
  <si>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</si>
  <si>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</si>
  <si>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</si>
  <si>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</si>
  <si>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</si>
  <si>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</si>
  <si>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</si>
  <si>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</si>
  <si>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</si>
  <si>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</si>
  <si>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</si>
  <si>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</si>
  <si>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</si>
  <si>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</si>
  <si>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</si>
  <si>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</si>
  <si>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</si>
  <si>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</si>
  <si>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</si>
  <si>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</si>
  <si>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</si>
  <si>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</si>
  <si>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</si>
  <si>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</si>
  <si>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</si>
  <si>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</si>
  <si>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</si>
  <si>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</si>
  <si>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</si>
  <si>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</si>
  <si>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</si>
  <si>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</si>
  <si>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</si>
  <si>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</si>
  <si>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</si>
  <si>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</si>
  <si>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</si>
  <si>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</si>
  <si>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</si>
  <si>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</si>
  <si>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</si>
  <si>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</si>
  <si>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</si>
  <si>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</si>
  <si>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</si>
  <si>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</si>
  <si>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</si>
  <si>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</si>
  <si>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</si>
  <si>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</si>
  <si>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</si>
  <si>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</si>
  <si>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</si>
  <si>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</si>
  <si>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</si>
  <si>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</si>
  <si>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</si>
  <si>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</si>
  <si>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</si>
  <si>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</si>
  <si>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</si>
  <si>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</si>
  <si>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</si>
  <si>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</si>
  <si>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</si>
  <si>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</si>
  <si>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</si>
  <si>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</si>
  <si>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</si>
  <si>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</si>
  <si>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</si>
  <si>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</si>
  <si>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</si>
  <si>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</si>
  <si>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</si>
  <si>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</si>
  <si>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</si>
  <si>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</si>
  <si>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</si>
  <si>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</si>
  <si>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</si>
  <si>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</si>
  <si>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</si>
  <si>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</si>
  <si>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</si>
  <si>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</si>
  <si>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</si>
  <si>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</si>
  <si>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</si>
  <si>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</si>
  <si>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</si>
  <si>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</si>
  <si>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</si>
  <si>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</si>
  <si>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</si>
  <si>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</si>
  <si>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</si>
  <si>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</si>
  <si>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</si>
  <si>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</si>
  <si>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</si>
  <si>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</si>
  <si>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</si>
  <si>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</si>
  <si>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</si>
  <si>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</si>
  <si>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</si>
  <si>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</si>
  <si>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</si>
  <si>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</si>
  <si>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</si>
  <si>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</si>
  <si>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</si>
  <si>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</si>
  <si>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</si>
  <si>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</si>
  <si>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</si>
  <si>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</si>
  <si>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</si>
  <si>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</si>
  <si>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</si>
  <si>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</si>
  <si>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</si>
  <si>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</si>
  <si>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</si>
  <si>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</si>
  <si>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</si>
  <si>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</si>
  <si>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</si>
  <si>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</si>
  <si>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</si>
  <si>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</si>
  <si>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</si>
  <si>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</si>
  <si>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</si>
  <si>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</si>
  <si>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</si>
  <si>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</si>
  <si>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</si>
  <si>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</si>
  <si>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</si>
  <si>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</si>
  <si>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</si>
  <si>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</si>
  <si>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</si>
  <si>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</si>
  <si>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</si>
  <si>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</si>
  <si>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</si>
  <si>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</si>
  <si>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</si>
  <si>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</si>
  <si>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</si>
  <si>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</si>
  <si>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</si>
  <si>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</si>
  <si>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</si>
  <si>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</si>
  <si>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</si>
  <si>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</si>
  <si>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</si>
  <si>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</si>
  <si>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</si>
  <si>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</si>
  <si>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</si>
  <si>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</si>
  <si>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</si>
  <si>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</si>
  <si>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</si>
  <si>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</si>
  <si>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</si>
  <si>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</si>
  <si>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</si>
  <si>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</si>
  <si>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</si>
  <si>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</si>
  <si>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</si>
  <si>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</si>
  <si>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</si>
  <si>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</si>
  <si>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</si>
  <si>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</si>
  <si>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</si>
  <si>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</si>
  <si>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</si>
  <si>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</si>
  <si>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</si>
  <si>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</si>
  <si>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</si>
  <si>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</si>
  <si>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</si>
  <si>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</si>
  <si>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</si>
  <si>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</si>
  <si>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</si>
  <si>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</si>
  <si>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</si>
  <si>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</si>
  <si>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</si>
  <si>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</si>
  <si>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</si>
  <si>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</si>
  <si>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</si>
  <si>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</si>
  <si>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</si>
  <si>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</si>
  <si>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</si>
  <si>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</si>
  <si>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</si>
  <si>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</si>
  <si>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</si>
  <si>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</si>
  <si>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</si>
  <si>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</si>
  <si>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</si>
  <si>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</si>
  <si>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</si>
  <si>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</si>
  <si>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</si>
  <si>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</si>
  <si>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</si>
  <si>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</si>
  <si>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</si>
  <si>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</si>
  <si>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</si>
  <si>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</si>
  <si>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</si>
  <si>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</si>
  <si>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</si>
  <si>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</si>
  <si>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</si>
  <si>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</si>
  <si>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</si>
  <si>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</si>
  <si>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</si>
  <si>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</si>
  <si>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</si>
  <si>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</si>
  <si>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</si>
  <si>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</si>
  <si>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</si>
  <si>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</si>
  <si>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</si>
  <si>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</si>
  <si>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</si>
  <si>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</si>
  <si>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</si>
  <si>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</si>
  <si>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</si>
  <si>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</si>
  <si>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</si>
  <si>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</si>
  <si>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</si>
  <si>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</si>
  <si>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</si>
  <si>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</si>
  <si>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</si>
  <si>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</si>
  <si>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</si>
  <si>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</si>
  <si>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</si>
  <si>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</si>
  <si>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</si>
  <si>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</si>
  <si>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</si>
  <si>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</si>
  <si>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</si>
  <si>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</si>
  <si>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</si>
  <si>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</si>
  <si>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</si>
  <si>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</si>
  <si>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</si>
  <si>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</si>
  <si>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</si>
  <si>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</si>
  <si>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</si>
  <si>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</si>
  <si>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</si>
  <si>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</si>
  <si>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</si>
  <si>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</si>
  <si>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</si>
  <si>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</si>
  <si>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</si>
  <si>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</si>
  <si>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</si>
  <si>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</si>
  <si>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</si>
  <si>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</si>
  <si>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</si>
  <si>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</si>
  <si>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</si>
  <si>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</si>
  <si>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</si>
  <si>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</si>
  <si>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</si>
  <si>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</si>
  <si>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</si>
  <si>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</si>
  <si>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</si>
  <si>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</si>
  <si>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</si>
  <si>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</si>
  <si>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</si>
  <si>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</si>
  <si>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</si>
  <si>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</si>
  <si>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</si>
  <si>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</si>
  <si>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</si>
  <si>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</si>
  <si>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</si>
  <si>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</si>
  <si>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</si>
  <si>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</si>
  <si>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</si>
  <si>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</si>
  <si>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</si>
  <si>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</si>
  <si>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</si>
  <si>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</si>
  <si>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</si>
  <si>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</si>
  <si>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</si>
  <si>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</si>
  <si>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</si>
  <si>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</si>
  <si>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</si>
  <si>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</si>
  <si>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</si>
  <si>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</si>
  <si>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</si>
  <si>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</si>
  <si>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</si>
  <si>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</si>
  <si>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</si>
  <si>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</si>
  <si>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</si>
  <si>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</si>
  <si>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</si>
  <si>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</si>
  <si>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</si>
  <si>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</si>
  <si>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</si>
  <si>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</si>
  <si>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</si>
  <si>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</si>
  <si>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</si>
  <si>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</si>
  <si>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</si>
  <si>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</si>
  <si>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</si>
  <si>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</si>
  <si>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</si>
  <si>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</si>
  <si>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</si>
  <si>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</si>
  <si>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</si>
  <si>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</si>
  <si>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</si>
  <si>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</si>
  <si>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</si>
  <si>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</si>
  <si>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</si>
  <si>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</si>
  <si>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</si>
  <si>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</si>
  <si>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</si>
  <si>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</si>
  <si>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</si>
  <si>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</si>
  <si>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</si>
  <si>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</si>
  <si>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</si>
  <si>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</si>
  <si>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</si>
  <si>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</si>
  <si>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</si>
  <si>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</si>
  <si>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</si>
  <si>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</si>
  <si>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</si>
  <si>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</si>
  <si>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</si>
  <si>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</si>
  <si>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</si>
  <si>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</si>
  <si>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</si>
  <si>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</si>
  <si>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</si>
  <si>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</si>
  <si>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</si>
  <si>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</si>
  <si>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</si>
  <si>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</si>
  <si>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</si>
  <si>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</si>
  <si>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</si>
  <si>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</si>
  <si>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</si>
  <si>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</si>
  <si>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</si>
  <si>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</si>
  <si>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</si>
  <si>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</si>
  <si>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</si>
  <si>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</si>
  <si>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</si>
  <si>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</si>
  <si>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</si>
  <si>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</si>
  <si>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</si>
  <si>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</si>
  <si>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</si>
  <si>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</si>
  <si>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</si>
  <si>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</si>
  <si>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</si>
  <si>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</si>
  <si>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</si>
  <si>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</si>
  <si>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</si>
  <si>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</si>
  <si>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</si>
  <si>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</si>
  <si>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</si>
  <si>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</si>
  <si>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</si>
  <si>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</si>
  <si>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</si>
  <si>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</si>
  <si>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</si>
  <si>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</si>
  <si>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</si>
  <si>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</si>
  <si>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</si>
  <si>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</si>
  <si>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</si>
  <si>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</si>
  <si>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</si>
  <si>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</si>
  <si>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</si>
  <si>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</si>
  <si>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</si>
  <si>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</si>
  <si>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</si>
  <si>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</si>
  <si>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</si>
  <si>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</si>
  <si>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</si>
  <si>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</si>
  <si>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</si>
  <si>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</si>
  <si>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</si>
  <si>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</si>
  <si>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</si>
  <si>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</si>
  <si>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</si>
  <si>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</si>
  <si>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</si>
  <si>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</si>
  <si>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</si>
  <si>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</si>
  <si>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</si>
  <si>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</si>
  <si>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</si>
  <si>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</si>
  <si>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</si>
  <si>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</si>
  <si>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</si>
  <si>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</si>
  <si>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</si>
  <si>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</si>
  <si>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</si>
  <si>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</si>
  <si>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</si>
  <si>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</si>
  <si>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</si>
  <si>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</si>
  <si>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</si>
  <si>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</si>
  <si>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</si>
  <si>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</si>
  <si>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</si>
  <si>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</si>
  <si>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</si>
  <si>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</si>
  <si>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</si>
  <si>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</si>
  <si>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</si>
  <si>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</si>
  <si>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</si>
  <si>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</si>
  <si>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</si>
  <si>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</si>
  <si>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</si>
  <si>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</si>
  <si>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</si>
  <si>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</si>
  <si>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</si>
  <si>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</si>
  <si>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</si>
  <si>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</si>
  <si>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</si>
  <si>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</si>
  <si>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</si>
  <si>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</si>
  <si>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</si>
  <si>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</si>
  <si>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</si>
  <si>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</si>
  <si>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</si>
  <si>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</si>
  <si>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</si>
  <si>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</si>
  <si>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</si>
  <si>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</si>
  <si>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</si>
  <si>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</si>
  <si>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</si>
  <si>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</si>
  <si>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</si>
  <si>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</si>
  <si>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</si>
  <si>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</si>
  <si>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</si>
  <si>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</si>
  <si>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</si>
  <si>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</si>
  <si>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</si>
  <si>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</si>
  <si>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</si>
  <si>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</si>
  <si>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</si>
  <si>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</si>
  <si>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</si>
  <si>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</si>
  <si>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</si>
  <si>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</si>
  <si>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</si>
  <si>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</si>
  <si>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</si>
  <si>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</si>
  <si>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</si>
  <si>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</si>
  <si>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</si>
  <si>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</si>
  <si>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</si>
  <si>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</si>
  <si>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</si>
  <si>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</si>
  <si>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</si>
  <si>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</si>
  <si>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</si>
  <si>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</si>
  <si>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</si>
  <si>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</si>
  <si>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</si>
  <si>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</si>
  <si>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</si>
  <si>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</si>
  <si>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</si>
  <si>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</si>
  <si>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</si>
  <si>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</si>
  <si>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</si>
  <si>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</si>
  <si>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</si>
  <si>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</si>
  <si>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</si>
  <si>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</si>
  <si>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</si>
  <si>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</si>
  <si>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</si>
  <si>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</si>
  <si>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</si>
  <si>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</si>
  <si>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</si>
  <si>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</si>
  <si>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</si>
  <si>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</si>
  <si>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</si>
  <si>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</si>
  <si>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</si>
  <si>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</si>
  <si>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</si>
  <si>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</si>
  <si>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</si>
  <si>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</si>
  <si>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</si>
  <si>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</si>
  <si>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</si>
  <si>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</si>
  <si>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</si>
  <si>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</si>
  <si>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</si>
  <si>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</si>
  <si>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</si>
  <si>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</si>
  <si>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</si>
  <si>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</si>
  <si>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</si>
  <si>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</si>
  <si>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</si>
  <si>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</si>
  <si>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</si>
  <si>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</si>
  <si>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</si>
  <si>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</si>
  <si>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</si>
  <si>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</si>
  <si>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</si>
  <si>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</si>
  <si>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</si>
  <si>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</si>
  <si>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</si>
  <si>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</si>
  <si>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</si>
  <si>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</si>
  <si>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</si>
  <si>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</si>
  <si>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</si>
  <si>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</si>
  <si>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</si>
  <si>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</si>
  <si>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</si>
  <si>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</si>
  <si>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</si>
  <si>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</si>
  <si>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</si>
  <si>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</si>
  <si>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</si>
  <si>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</si>
  <si>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</si>
  <si>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</si>
  <si>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</si>
  <si>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</si>
  <si>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</si>
  <si>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</si>
  <si>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</si>
  <si>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</si>
  <si>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</si>
  <si>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</si>
  <si>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</si>
  <si>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</si>
  <si>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</si>
  <si>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</si>
  <si>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</si>
  <si>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</si>
  <si>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</si>
  <si>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</si>
  <si>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</si>
  <si>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</si>
  <si>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</si>
  <si>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</si>
  <si>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</si>
  <si>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</si>
  <si>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</si>
  <si>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</si>
  <si>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</si>
  <si>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</si>
  <si>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</si>
  <si>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</si>
  <si>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</si>
  <si>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</si>
  <si>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</si>
  <si>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</si>
  <si>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</si>
  <si>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</si>
  <si>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</si>
  <si>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</si>
  <si>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</si>
  <si>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</si>
  <si>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</si>
  <si>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</si>
  <si>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</si>
  <si>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</si>
  <si>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</si>
  <si>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</si>
  <si>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</si>
  <si>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</si>
  <si>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</si>
  <si>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</si>
  <si>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</si>
  <si>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</si>
  <si>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</si>
  <si>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</si>
  <si>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</si>
  <si>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</si>
  <si>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</si>
  <si>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</si>
  <si>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</si>
  <si>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</si>
  <si>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</si>
  <si>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</si>
  <si>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</si>
  <si>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</si>
  <si>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</si>
  <si>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</si>
  <si>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</si>
  <si>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</si>
  <si>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</si>
  <si>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</si>
  <si>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</si>
  <si>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</si>
  <si>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</si>
  <si>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</si>
  <si>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</si>
  <si>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</si>
  <si>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</si>
  <si>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</si>
  <si>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</si>
  <si>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</si>
  <si>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</si>
  <si>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</si>
  <si>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</si>
  <si>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</si>
  <si>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</si>
  <si>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</si>
  <si>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</si>
  <si>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</si>
  <si>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</si>
  <si>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</si>
  <si>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</si>
  <si>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</si>
  <si>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</si>
  <si>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</si>
  <si>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</si>
  <si>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</si>
  <si>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</si>
  <si>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</si>
  <si>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</si>
  <si>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</si>
  <si>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</si>
  <si>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</si>
  <si>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</si>
  <si>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</si>
  <si>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</si>
  <si>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</si>
  <si>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</si>
  <si>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</si>
  <si>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</si>
  <si>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</si>
  <si>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</si>
  <si>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</si>
  <si>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</si>
  <si>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</si>
  <si>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</si>
  <si>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</si>
  <si>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</si>
  <si>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</si>
  <si>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</si>
  <si>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</si>
  <si>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</si>
  <si>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</si>
  <si>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</si>
  <si>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</si>
  <si>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</si>
  <si>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</si>
  <si>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</si>
  <si>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</si>
  <si>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</si>
  <si>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</si>
  <si>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</si>
  <si>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</si>
  <si>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</si>
  <si>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</si>
  <si>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</si>
  <si>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</si>
  <si>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</si>
  <si>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</si>
  <si>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</si>
  <si>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</si>
  <si>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</si>
  <si>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</si>
  <si>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</si>
  <si>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</si>
  <si>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</si>
  <si>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</si>
  <si>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</si>
  <si>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</si>
  <si>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</si>
  <si>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</si>
  <si>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</si>
  <si>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</si>
  <si>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</si>
  <si>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</si>
  <si>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</si>
  <si>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</si>
  <si>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</si>
  <si>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</si>
  <si>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</si>
  <si>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</si>
  <si>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</si>
  <si>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</si>
  <si>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</si>
  <si>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</si>
  <si>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</si>
  <si>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</si>
  <si>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</si>
  <si>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</si>
  <si>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</si>
  <si>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</si>
  <si>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</si>
  <si>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</si>
  <si>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</si>
  <si>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</si>
  <si>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</si>
  <si>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</si>
  <si>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</si>
  <si>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</si>
  <si>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</si>
  <si>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</si>
  <si>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</si>
  <si>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</si>
  <si>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</si>
  <si>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</si>
  <si>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</si>
  <si>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</si>
  <si>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</si>
  <si>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</si>
  <si>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</si>
  <si>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</si>
  <si>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</si>
  <si>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</si>
  <si>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</si>
  <si>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</si>
  <si>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</si>
  <si>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</si>
  <si>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</si>
  <si>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</si>
  <si>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</si>
  <si>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</si>
  <si>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</si>
  <si>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</si>
  <si>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</si>
  <si>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</si>
  <si>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</si>
  <si>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</si>
  <si>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</si>
  <si>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</si>
  <si>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</si>
  <si>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</si>
  <si>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</si>
  <si>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</si>
  <si>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</si>
  <si>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</si>
  <si>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</si>
  <si>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</si>
  <si>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</si>
  <si>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</si>
  <si>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</si>
  <si>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</si>
  <si>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</si>
  <si>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</si>
  <si>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</si>
  <si>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</si>
  <si>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</si>
  <si>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</si>
  <si>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</si>
  <si>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</si>
  <si>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</si>
  <si>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</si>
  <si>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</si>
  <si>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</si>
  <si>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</si>
  <si>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</si>
  <si>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</si>
  <si>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</si>
  <si>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</si>
  <si>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</si>
  <si>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</si>
  <si>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</si>
  <si>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</si>
  <si>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</si>
  <si>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</si>
  <si>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</si>
  <si>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</si>
  <si>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</si>
  <si>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</si>
  <si>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</si>
  <si>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</si>
  <si>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</si>
  <si>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</si>
  <si>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</si>
  <si>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</si>
  <si>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</si>
  <si>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</si>
  <si>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</si>
  <si>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</si>
  <si>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</si>
  <si>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</si>
  <si>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</si>
  <si>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</si>
  <si>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</si>
  <si>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</si>
  <si>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</si>
  <si>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</si>
  <si>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</si>
  <si>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</si>
  <si>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</si>
  <si>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</si>
  <si>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</si>
  <si>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</si>
  <si>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</si>
  <si>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</si>
  <si>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</si>
  <si>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</si>
  <si>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</si>
  <si>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</si>
  <si>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</si>
  <si>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</si>
  <si>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</si>
  <si>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</si>
  <si>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</si>
  <si>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</si>
  <si>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</si>
  <si>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</si>
  <si>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</si>
  <si>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</si>
  <si>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</si>
  <si>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</si>
  <si>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</si>
  <si>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</si>
  <si>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</si>
  <si>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</si>
  <si>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</si>
  <si>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</si>
  <si>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</si>
  <si>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</si>
  <si>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</si>
  <si>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</si>
  <si>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</si>
  <si>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</si>
  <si>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</si>
  <si>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</si>
  <si>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</si>
  <si>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</si>
  <si>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</si>
  <si>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</si>
  <si>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</si>
  <si>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</si>
  <si>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</si>
  <si>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</si>
  <si>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</si>
  <si>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</si>
  <si>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</si>
  <si>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</si>
  <si>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</si>
  <si>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</si>
  <si>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</si>
  <si>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</si>
  <si>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</si>
  <si>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</si>
  <si>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</si>
  <si>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</si>
  <si>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</si>
  <si>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</si>
  <si>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</si>
  <si>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</si>
  <si>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</si>
  <si>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</si>
  <si>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</si>
  <si>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</si>
  <si>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</si>
  <si>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</si>
  <si>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</si>
  <si>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</si>
  <si>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</si>
  <si>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</si>
  <si>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</si>
  <si>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</si>
  <si>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</si>
  <si>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</si>
  <si>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</si>
  <si>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</si>
  <si>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</si>
  <si>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</si>
  <si>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</si>
  <si>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</si>
  <si>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</si>
  <si>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</si>
  <si>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</si>
  <si>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</si>
  <si>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</si>
  <si>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</si>
  <si>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</si>
  <si>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</si>
  <si>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</si>
  <si>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</si>
  <si>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</si>
  <si>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</si>
  <si>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</si>
  <si>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</si>
  <si>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</si>
  <si>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</si>
  <si>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</si>
  <si>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</si>
  <si>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</si>
  <si>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</si>
  <si>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</si>
  <si>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</si>
  <si>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</si>
  <si>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</si>
  <si>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</si>
  <si>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</si>
  <si>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</si>
  <si>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</si>
  <si>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</si>
  <si>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</si>
  <si>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</si>
  <si>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</si>
  <si>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</si>
  <si>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</si>
  <si>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</si>
  <si>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</si>
  <si>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</si>
  <si>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</si>
  <si>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</si>
  <si>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</si>
  <si>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</si>
  <si>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</si>
  <si>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</si>
  <si>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</si>
  <si>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</si>
  <si>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</si>
  <si>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</si>
  <si>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</si>
  <si>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</si>
  <si>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</si>
  <si>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</si>
  <si>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</si>
  <si>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</si>
  <si>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</si>
  <si>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</si>
  <si>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</si>
  <si>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</si>
  <si>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</si>
  <si>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</si>
  <si>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</si>
  <si>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</si>
  <si>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</si>
  <si>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</si>
  <si>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</si>
  <si>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</si>
  <si>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</si>
  <si>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</si>
  <si>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</si>
  <si>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</si>
  <si>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</si>
  <si>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</si>
  <si>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</si>
  <si>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</si>
  <si>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</si>
  <si>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</si>
  <si>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</si>
  <si>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</si>
  <si>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</si>
  <si>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</si>
  <si>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</si>
  <si>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</si>
  <si>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</si>
  <si>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</si>
  <si>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</si>
  <si>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</si>
  <si>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</si>
  <si>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</si>
  <si>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</si>
  <si>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</si>
  <si>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</si>
  <si>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</si>
  <si>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</si>
  <si>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</si>
  <si>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</si>
  <si>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</si>
  <si>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</si>
  <si>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</si>
  <si>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</si>
  <si>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</si>
  <si>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</si>
  <si>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</si>
  <si>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</si>
  <si>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</si>
  <si>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</si>
  <si>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</si>
  <si>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</si>
  <si>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</si>
  <si>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</si>
  <si>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</si>
  <si>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</si>
  <si>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</si>
  <si>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</si>
  <si>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</si>
  <si>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</si>
  <si>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</si>
  <si>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</si>
  <si>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</si>
  <si>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</si>
  <si>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</si>
  <si>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</si>
  <si>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</si>
  <si>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</si>
  <si>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</si>
  <si>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</si>
  <si>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</si>
  <si>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</si>
  <si>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</si>
  <si>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</si>
  <si>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</si>
  <si>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</si>
  <si>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</si>
  <si>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</si>
  <si>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</si>
  <si>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</si>
  <si>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</si>
  <si>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</si>
  <si>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</si>
  <si>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</si>
  <si>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</si>
  <si>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</si>
  <si>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</si>
  <si>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</si>
  <si>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</si>
  <si>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</si>
  <si>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</si>
  <si>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</si>
  <si>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</si>
  <si>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</si>
  <si>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</si>
  <si>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</si>
  <si>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</si>
  <si>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</si>
  <si>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</si>
  <si>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</si>
  <si>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</si>
  <si>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</si>
  <si>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</si>
  <si>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</si>
  <si>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</si>
  <si>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</si>
  <si>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</si>
  <si>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</si>
  <si>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</si>
  <si>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</si>
  <si>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</si>
  <si>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</si>
  <si>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</si>
  <si>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</si>
  <si>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</si>
  <si>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</si>
  <si>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</si>
  <si>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</si>
  <si>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</si>
  <si>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</si>
  <si>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</si>
  <si>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</si>
  <si>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</si>
  <si>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</si>
  <si>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</si>
  <si>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</si>
  <si>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</si>
  <si>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</si>
  <si>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</si>
  <si>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</si>
  <si>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</si>
  <si>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</si>
  <si>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</si>
  <si>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</si>
  <si>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</si>
  <si>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</si>
  <si>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</si>
  <si>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</si>
  <si>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</si>
  <si>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</si>
  <si>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</si>
  <si>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</si>
  <si>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</si>
  <si>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</si>
  <si>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</si>
  <si>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</si>
  <si>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</si>
  <si>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</si>
  <si>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</si>
  <si>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</si>
  <si>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</si>
  <si>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</si>
  <si>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</si>
  <si>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</si>
  <si>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</si>
  <si>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</si>
  <si>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</si>
  <si>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</si>
  <si>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</si>
  <si>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</si>
  <si>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</si>
  <si>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</si>
  <si>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</si>
  <si>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</si>
  <si>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</si>
  <si>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</si>
  <si>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</si>
  <si>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</si>
  <si>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</si>
  <si>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</si>
  <si>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</si>
  <si>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</si>
  <si>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</si>
  <si>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</si>
  <si>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</si>
  <si>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</si>
  <si>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</si>
  <si>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</si>
  <si>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</si>
  <si>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</si>
  <si>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</si>
  <si>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</si>
  <si>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</si>
  <si>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</si>
  <si>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</si>
  <si>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</si>
  <si>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</si>
  <si>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</si>
  <si>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</si>
  <si>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</si>
  <si>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</si>
  <si>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</si>
  <si>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</si>
  <si>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</si>
  <si>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</si>
  <si>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</si>
  <si>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</si>
  <si>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</si>
  <si>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</si>
  <si>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</si>
  <si>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</si>
  <si>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</si>
  <si>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</si>
  <si>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</si>
  <si>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</si>
  <si>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</si>
  <si>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</si>
  <si>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</si>
  <si>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</si>
  <si>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</si>
  <si>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</si>
  <si>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</si>
  <si>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</si>
  <si>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</si>
  <si>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</si>
  <si>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</si>
  <si>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</si>
  <si>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</si>
  <si>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</si>
  <si>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</si>
  <si>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</si>
  <si>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</si>
  <si>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</si>
  <si>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</si>
  <si>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</si>
  <si>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</si>
  <si>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</si>
  <si>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</si>
  <si>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</si>
  <si>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</si>
  <si>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</si>
  <si>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</si>
  <si>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</si>
  <si>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</si>
  <si>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</si>
  <si>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</si>
  <si>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</si>
  <si>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</si>
  <si>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</si>
  <si>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</si>
  <si>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</si>
  <si>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</si>
  <si>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</si>
  <si>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</si>
  <si>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</si>
  <si>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</si>
  <si>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</si>
  <si>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</si>
  <si>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</si>
  <si>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</si>
  <si>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</si>
  <si>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</si>
  <si>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</si>
  <si>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</si>
  <si>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</si>
  <si>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</si>
  <si>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</si>
  <si>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</si>
  <si>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</si>
  <si>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</si>
  <si>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</si>
  <si>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</si>
  <si>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</si>
  <si>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</si>
  <si>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</si>
  <si>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</si>
  <si>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</si>
  <si>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</si>
  <si>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</si>
  <si>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</si>
  <si>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</si>
  <si>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</si>
  <si>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</si>
  <si>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</si>
  <si>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</si>
  <si>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</si>
  <si>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</si>
  <si>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</si>
  <si>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</si>
  <si>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</si>
  <si>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</si>
  <si>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</si>
  <si>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</si>
  <si>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</si>
  <si>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</si>
  <si>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</si>
  <si>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</si>
  <si>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</si>
  <si>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</si>
  <si>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</si>
  <si>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</si>
  <si>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</si>
  <si>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</si>
  <si>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</si>
  <si>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</si>
  <si>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</si>
  <si>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</si>
  <si>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</si>
  <si>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</si>
  <si>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</si>
  <si>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</si>
  <si>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</si>
  <si>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</si>
  <si>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</si>
  <si>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</si>
  <si>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</si>
  <si>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</si>
  <si>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</si>
  <si>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</si>
  <si>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</si>
  <si>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</si>
  <si>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</si>
  <si>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</si>
  <si>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</si>
  <si>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</si>
  <si>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</si>
  <si>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</si>
  <si>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</si>
  <si>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</si>
  <si>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</si>
  <si>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</si>
  <si>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</si>
  <si>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</si>
  <si>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</si>
  <si>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</si>
  <si>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</si>
  <si>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</si>
  <si>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</si>
  <si>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</si>
  <si>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</si>
  <si>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</si>
  <si>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</si>
  <si>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</si>
  <si>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</si>
  <si>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</si>
  <si>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</si>
  <si>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</si>
  <si>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</si>
  <si>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</si>
  <si>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</si>
  <si>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</si>
  <si>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</si>
  <si>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</si>
  <si>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</si>
  <si>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</si>
  <si>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</si>
  <si>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</si>
  <si>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</si>
  <si>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</si>
  <si>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</si>
  <si>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</si>
  <si>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</si>
  <si>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</si>
  <si>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</si>
  <si>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</si>
  <si>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</si>
  <si>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</si>
  <si>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</si>
  <si>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</si>
  <si>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</si>
  <si>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</si>
  <si>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</si>
  <si>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</si>
  <si>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</si>
  <si>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</si>
  <si>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</si>
  <si>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</si>
  <si>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</si>
  <si>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</si>
  <si>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</si>
  <si>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</si>
  <si>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</si>
  <si>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</si>
  <si>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</si>
  <si>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</si>
  <si>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</si>
  <si>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</si>
  <si>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</si>
  <si>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</si>
  <si>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</si>
  <si>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</si>
  <si>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</si>
  <si>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</si>
  <si>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</si>
  <si>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</si>
  <si>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</si>
  <si>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</si>
  <si>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</si>
  <si>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</si>
  <si>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</si>
  <si>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</si>
  <si>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</si>
  <si>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</si>
  <si>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</si>
  <si>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</si>
  <si>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</si>
  <si>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</si>
  <si>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</si>
  <si>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</si>
  <si>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</si>
  <si>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</si>
  <si>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</si>
  <si>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</si>
  <si>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</si>
  <si>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</si>
  <si>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</si>
  <si>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</si>
  <si>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</si>
  <si>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</si>
  <si>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</si>
  <si>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</si>
  <si>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</si>
  <si>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</si>
  <si>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</si>
  <si>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</si>
  <si>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</si>
  <si>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</si>
  <si>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</si>
  <si>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</si>
  <si>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</si>
  <si>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</si>
  <si>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</si>
  <si>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</si>
  <si>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</si>
  <si>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</si>
  <si>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</si>
  <si>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</si>
  <si>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</si>
  <si>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</si>
  <si>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</si>
  <si>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</si>
  <si>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</si>
  <si>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</si>
  <si>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</si>
  <si>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</si>
  <si>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</si>
  <si>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</si>
  <si>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</si>
  <si>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</si>
  <si>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</si>
  <si>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</si>
  <si>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</si>
  <si>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</si>
  <si>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</si>
  <si>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</si>
  <si>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</si>
  <si>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</si>
  <si>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</si>
  <si>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</si>
  <si>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</si>
  <si>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</si>
  <si>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</si>
  <si>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</si>
  <si>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</si>
  <si>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</si>
  <si>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</si>
  <si>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</si>
  <si>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</si>
  <si>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</si>
  <si>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</si>
  <si>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</si>
  <si>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</si>
  <si>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</si>
  <si>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</si>
  <si>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</si>
  <si>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</si>
  <si>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</si>
  <si>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</si>
  <si>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</si>
  <si>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</si>
  <si>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</si>
  <si>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</si>
  <si>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</si>
  <si>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</si>
  <si>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</si>
  <si>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</si>
  <si>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</si>
  <si>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</si>
  <si>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</si>
  <si>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</si>
  <si>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</si>
  <si>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</si>
  <si>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</si>
  <si>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</si>
  <si>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</si>
  <si>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</si>
  <si>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</si>
  <si>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</si>
  <si>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</si>
  <si>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</si>
  <si>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</si>
  <si>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</si>
  <si>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</si>
  <si>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</si>
  <si>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</si>
  <si>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</si>
  <si>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</si>
  <si>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</si>
  <si>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</si>
  <si>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</si>
  <si>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</si>
  <si>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</si>
  <si>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</si>
  <si>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</si>
  <si>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</si>
  <si>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</si>
  <si>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</si>
  <si>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</si>
  <si>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</si>
  <si>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</si>
  <si>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</si>
  <si>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</si>
  <si>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</si>
  <si>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</si>
  <si>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</si>
  <si>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</si>
  <si>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</si>
  <si>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</si>
  <si>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</si>
  <si>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</si>
  <si>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</si>
  <si>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</si>
  <si>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</si>
  <si>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</si>
  <si>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</si>
  <si>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</si>
  <si>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</si>
  <si>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</si>
  <si>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</si>
  <si>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</si>
  <si>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</si>
  <si>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</si>
  <si>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</si>
  <si>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</si>
  <si>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</si>
  <si>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</si>
  <si>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</si>
  <si>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</si>
  <si>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</si>
  <si>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</si>
  <si>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</si>
  <si>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</si>
  <si>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</si>
  <si>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</si>
  <si>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</si>
  <si>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</si>
  <si>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</si>
  <si>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</si>
  <si>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</si>
  <si>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</si>
  <si>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</si>
  <si>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</si>
  <si>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</si>
  <si>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</si>
  <si>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</si>
  <si>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</si>
  <si>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</si>
  <si>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</si>
  <si>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</si>
  <si>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</si>
  <si>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</si>
  <si>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</si>
  <si>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</si>
  <si>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</si>
  <si>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</si>
  <si>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</si>
  <si>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</si>
  <si>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</si>
  <si>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</si>
  <si>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</si>
  <si>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</si>
  <si>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</si>
  <si>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</si>
  <si>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</si>
  <si>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</si>
  <si>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</si>
  <si>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</si>
  <si>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</si>
  <si>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</si>
  <si>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</si>
  <si>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</si>
  <si>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</si>
  <si>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</si>
  <si>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</si>
  <si>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</si>
  <si>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</si>
  <si>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</si>
  <si>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</si>
  <si>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</si>
  <si>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</si>
  <si>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</si>
  <si>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</si>
  <si>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</si>
  <si>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</si>
  <si>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</si>
  <si>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</si>
  <si>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</si>
  <si>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</si>
  <si>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</si>
  <si>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</si>
  <si>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</si>
  <si>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</si>
  <si>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</si>
  <si>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</si>
  <si>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</si>
  <si>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</si>
  <si>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</si>
  <si>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</si>
  <si>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</si>
  <si>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</si>
  <si>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</si>
  <si>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</si>
  <si>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</si>
  <si>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</si>
  <si>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</si>
  <si>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</si>
  <si>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</si>
  <si>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</si>
  <si>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</si>
  <si>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</si>
  <si>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</si>
  <si>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</si>
  <si>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</si>
  <si>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</si>
  <si>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</si>
  <si>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</si>
  <si>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</si>
  <si>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</si>
  <si>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</si>
  <si>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</si>
  <si>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</si>
  <si>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</si>
  <si>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</si>
  <si>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</si>
  <si>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</si>
  <si>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</si>
  <si>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</si>
  <si>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</si>
  <si>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</si>
  <si>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</si>
  <si>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</si>
  <si>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</si>
  <si>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</si>
  <si>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</si>
  <si>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</si>
  <si>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</si>
  <si>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</si>
  <si>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</si>
  <si>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</si>
  <si>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</si>
  <si>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</si>
  <si>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</si>
  <si>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</si>
  <si>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</si>
  <si>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</si>
  <si>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</si>
  <si>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</si>
  <si>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</si>
  <si>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</si>
  <si>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</si>
  <si>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</si>
  <si>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</si>
  <si>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</si>
  <si>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</si>
  <si>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</si>
  <si>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</si>
  <si>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</si>
  <si>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</si>
  <si>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</si>
  <si>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</si>
  <si>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</si>
  <si>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</si>
  <si>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</si>
  <si>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</si>
  <si>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</si>
  <si>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</si>
  <si>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</si>
  <si>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</si>
  <si>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</si>
  <si>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</si>
  <si>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</si>
  <si>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</si>
  <si>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</si>
  <si>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</si>
  <si>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</si>
  <si>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</si>
  <si>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</si>
  <si>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</si>
  <si>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</si>
  <si>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</si>
  <si>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</si>
  <si>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</si>
  <si>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</si>
  <si>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</si>
  <si>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</si>
  <si>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</si>
  <si>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</si>
  <si>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</si>
  <si>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</si>
  <si>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</si>
  <si>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</si>
  <si>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</si>
  <si>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</si>
  <si>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</si>
  <si>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</si>
  <si>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</si>
  <si>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</si>
  <si>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</si>
  <si>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</si>
  <si>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</si>
  <si>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</si>
  <si>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</si>
  <si>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</si>
  <si>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</si>
  <si>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</si>
  <si>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</si>
  <si>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</si>
  <si>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</si>
  <si>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</si>
  <si>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</si>
  <si>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</si>
  <si>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</si>
  <si>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</si>
  <si>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</si>
  <si>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</si>
  <si>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</si>
  <si>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</si>
  <si>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</si>
  <si>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</si>
  <si>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</si>
  <si>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</si>
  <si>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</si>
  <si>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</si>
  <si>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</si>
  <si>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</si>
  <si>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</si>
  <si>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</si>
  <si>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</si>
  <si>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</si>
  <si>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</si>
  <si>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</si>
  <si>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</si>
  <si>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</si>
  <si>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</si>
  <si>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</si>
  <si>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</si>
  <si>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</si>
  <si>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</si>
  <si>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</si>
  <si>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</si>
  <si>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</si>
  <si>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</si>
  <si>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</si>
  <si>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</si>
  <si>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</si>
  <si>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</si>
  <si>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</si>
  <si>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</si>
  <si>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</si>
  <si>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</si>
  <si>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</si>
  <si>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</si>
  <si>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</si>
  <si>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</si>
  <si>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</si>
  <si>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</si>
  <si>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</si>
  <si>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</si>
  <si>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</si>
  <si>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</si>
  <si>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</si>
  <si>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</si>
  <si>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</si>
  <si>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</si>
  <si>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</si>
  <si>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</si>
  <si>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</si>
  <si>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</si>
  <si>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</si>
  <si>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</si>
  <si>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</si>
  <si>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</si>
  <si>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</si>
  <si>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</si>
  <si>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</si>
  <si>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</si>
  <si>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</si>
  <si>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</si>
  <si>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</si>
  <si>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</si>
  <si>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</si>
  <si>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</si>
  <si>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</si>
  <si>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</si>
  <si>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</si>
  <si>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</si>
  <si>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</si>
  <si>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</si>
  <si>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</si>
  <si>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</si>
  <si>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</si>
  <si>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</si>
  <si>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</si>
  <si>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</si>
  <si>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</si>
  <si>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</si>
  <si>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</si>
  <si>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</si>
  <si>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</si>
  <si>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</si>
  <si>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</si>
  <si>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</si>
  <si>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</si>
  <si>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</si>
  <si>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</si>
  <si>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</si>
  <si>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</si>
  <si>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</si>
  <si>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</si>
  <si>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</si>
  <si>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</si>
  <si>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</si>
  <si>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</si>
  <si>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</si>
  <si>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</si>
  <si>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</si>
  <si>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</si>
  <si>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</si>
  <si>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</si>
  <si>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</si>
  <si>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</si>
  <si>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</si>
  <si>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</si>
  <si>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</si>
  <si>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</si>
  <si>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</si>
  <si>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</si>
  <si>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</si>
  <si>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</si>
  <si>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</si>
  <si>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</si>
  <si>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</si>
  <si>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</si>
  <si>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</si>
  <si>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</si>
  <si>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</si>
  <si>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</si>
  <si>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</si>
  <si>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</si>
  <si>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</si>
  <si>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</si>
  <si>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</si>
  <si>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</si>
  <si>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</si>
  <si>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</si>
  <si>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</si>
  <si>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</si>
  <si>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</si>
  <si>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</si>
  <si>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</si>
  <si>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</si>
  <si>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</si>
  <si>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</si>
  <si>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</si>
  <si>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</si>
  <si>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</si>
  <si>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</si>
  <si>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</si>
  <si>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</si>
  <si>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</si>
  <si>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</si>
  <si>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</si>
  <si>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</si>
  <si>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</si>
  <si>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</si>
  <si>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</si>
  <si>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</si>
  <si>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</si>
  <si>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</si>
  <si>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</si>
  <si>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</si>
  <si>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</si>
  <si>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</si>
  <si>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</si>
  <si>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</si>
  <si>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</si>
  <si>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</si>
  <si>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</si>
  <si>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</si>
  <si>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</si>
  <si>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</si>
  <si>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</si>
  <si>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</si>
  <si>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</si>
  <si>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</si>
  <si>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</si>
  <si>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</si>
  <si>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</si>
  <si>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</si>
  <si>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</si>
  <si>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</si>
  <si>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</si>
  <si>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</si>
  <si>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</si>
  <si>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</si>
  <si>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</si>
  <si>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</si>
  <si>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</si>
  <si>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</si>
  <si>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</si>
  <si>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</si>
  <si>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</si>
  <si>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</si>
  <si>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</si>
  <si>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</si>
  <si>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</si>
  <si>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</si>
  <si>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</si>
  <si>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</si>
  <si>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</si>
  <si>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</si>
  <si>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</si>
  <si>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</si>
  <si>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</si>
  <si>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</si>
  <si>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</si>
  <si>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</si>
  <si>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</si>
  <si>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</si>
  <si>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</si>
  <si>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</si>
  <si>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</si>
  <si>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</si>
  <si>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</si>
  <si>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</si>
  <si>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</si>
  <si>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</si>
  <si>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</si>
  <si>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</si>
  <si>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</si>
  <si>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</si>
  <si>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</si>
  <si>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</si>
  <si>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</si>
  <si>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</si>
  <si>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</si>
  <si>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</si>
  <si>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</si>
  <si>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</si>
  <si>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</si>
  <si>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</si>
  <si>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</si>
  <si>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</si>
  <si>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</si>
  <si>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</si>
  <si>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</si>
  <si>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</si>
  <si>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</si>
  <si>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</si>
  <si>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</si>
  <si>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</si>
  <si>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</si>
  <si>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</si>
  <si>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</si>
  <si>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</si>
  <si>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</si>
  <si>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</si>
  <si>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</si>
  <si>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</si>
  <si>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</si>
  <si>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</si>
  <si>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</si>
  <si>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</si>
  <si>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</si>
  <si>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</si>
  <si>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</si>
  <si>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</si>
  <si>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</si>
  <si>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</si>
  <si>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</si>
  <si>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</si>
  <si>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</si>
  <si>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</si>
  <si>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</si>
  <si>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</si>
  <si>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</si>
  <si>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</si>
  <si>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</si>
  <si>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</si>
  <si>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</si>
  <si>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</si>
  <si>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</si>
  <si>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</si>
  <si>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</si>
  <si>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</si>
  <si>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</si>
  <si>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</si>
  <si>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</si>
  <si>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</si>
  <si>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</si>
  <si>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</si>
  <si>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</si>
  <si>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</si>
  <si>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</si>
  <si>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</si>
  <si>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</si>
  <si>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</si>
  <si>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</si>
  <si>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</si>
  <si>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</si>
  <si>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</si>
  <si>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</si>
  <si>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</si>
  <si>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</si>
  <si>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</si>
  <si>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</si>
  <si>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</si>
  <si>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</si>
  <si>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</si>
  <si>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</si>
  <si>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</si>
  <si>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</si>
  <si>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</si>
  <si>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</si>
  <si>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</si>
  <si>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</si>
  <si>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</si>
  <si>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</si>
  <si>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</si>
  <si>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</si>
  <si>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</si>
  <si>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</si>
  <si>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</si>
  <si>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</si>
  <si>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</si>
  <si>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</si>
  <si>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</si>
  <si>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</si>
  <si>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</si>
  <si>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</si>
  <si>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</si>
  <si>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</si>
  <si>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</si>
  <si>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</si>
  <si>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</si>
  <si>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</si>
  <si>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</si>
  <si>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</si>
  <si>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</si>
  <si>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</si>
  <si>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</si>
  <si>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</si>
  <si>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</si>
  <si>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</si>
  <si>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</si>
  <si>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</si>
  <si>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</si>
  <si>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</si>
  <si>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</si>
  <si>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</si>
  <si>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</si>
  <si>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</si>
  <si>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</si>
  <si>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</si>
  <si>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</si>
  <si>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</si>
  <si>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</si>
  <si>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</si>
  <si>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</si>
  <si>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</si>
  <si>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</si>
  <si>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</si>
  <si>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</si>
  <si>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</si>
  <si>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</si>
  <si>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</si>
  <si>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</si>
  <si>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</si>
  <si>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</si>
  <si>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</si>
  <si>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</si>
  <si>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</si>
  <si>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</si>
  <si>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</si>
  <si>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</si>
  <si>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</si>
  <si>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</si>
  <si>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</si>
  <si>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</si>
  <si>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</si>
  <si>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</si>
  <si>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</si>
  <si>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</si>
  <si>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</si>
  <si>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</si>
  <si>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</si>
  <si>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</si>
  <si>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</si>
  <si>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</si>
  <si>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</si>
  <si>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</si>
  <si>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</si>
  <si>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</si>
  <si>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</si>
  <si>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</si>
  <si>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</si>
  <si>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</si>
  <si>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</si>
  <si>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</si>
  <si>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</si>
  <si>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</si>
  <si>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</si>
  <si>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</si>
  <si>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</si>
  <si>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</si>
  <si>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</si>
  <si>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</si>
  <si>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</si>
  <si>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</si>
  <si>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</si>
  <si>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</si>
  <si>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</si>
  <si>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</si>
  <si>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</si>
  <si>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</si>
  <si>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</si>
  <si>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</si>
  <si>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</si>
  <si>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</si>
  <si>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</si>
  <si>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</si>
  <si>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</si>
  <si>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</si>
  <si>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</si>
  <si>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</si>
  <si>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</si>
  <si>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</si>
  <si>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</si>
  <si>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</si>
  <si>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</si>
  <si>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</si>
  <si>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</si>
  <si>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</si>
  <si>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</si>
  <si>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</si>
  <si>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</si>
  <si>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</si>
  <si>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</si>
  <si>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</si>
  <si>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</si>
  <si>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</si>
  <si>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</si>
  <si>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</si>
  <si>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</si>
  <si>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</si>
  <si>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</si>
  <si>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</si>
  <si>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</si>
  <si>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</si>
  <si>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</si>
  <si>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</si>
  <si>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</si>
  <si>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</si>
  <si>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</si>
  <si>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</si>
  <si>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</si>
  <si>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</si>
  <si>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</si>
  <si>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</si>
  <si>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</si>
  <si>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</si>
  <si>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</si>
  <si>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</si>
  <si>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</si>
  <si>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</si>
  <si>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</si>
  <si>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</si>
  <si>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</si>
  <si>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</si>
  <si>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</si>
  <si>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</si>
  <si>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</si>
  <si>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</si>
  <si>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</si>
  <si>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</si>
  <si>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</si>
  <si>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</si>
  <si>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</si>
  <si>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</si>
  <si>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</si>
  <si>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</si>
  <si>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</si>
  <si>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</si>
  <si>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</si>
  <si>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</si>
  <si>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</si>
  <si>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</si>
  <si>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</si>
  <si>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</si>
  <si>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</si>
  <si>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</si>
  <si>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</si>
  <si>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</si>
  <si>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</si>
  <si>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</si>
  <si>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</si>
  <si>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</si>
  <si>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</si>
  <si>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</si>
  <si>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</si>
  <si>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</si>
  <si>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</si>
  <si>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</si>
  <si>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</si>
  <si>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</si>
  <si>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</si>
  <si>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</si>
  <si>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</si>
  <si>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</si>
  <si>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</si>
  <si>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</si>
  <si>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</si>
  <si>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</si>
  <si>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</si>
  <si>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</si>
  <si>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</si>
  <si>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</si>
  <si>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</si>
  <si>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</si>
  <si>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</si>
  <si>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</si>
  <si>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</si>
  <si>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</si>
  <si>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</si>
  <si>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</si>
  <si>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</si>
  <si>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</si>
  <si>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</si>
  <si>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</si>
  <si>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</si>
  <si>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</si>
  <si>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</si>
  <si>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</si>
  <si>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</si>
  <si>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</si>
  <si>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</si>
  <si>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</si>
  <si>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</si>
  <si>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</si>
  <si>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</si>
  <si>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</si>
  <si>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</si>
  <si>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</si>
  <si>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</si>
  <si>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</si>
  <si>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</si>
  <si>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</si>
  <si>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</si>
  <si>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</si>
  <si>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</si>
  <si>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</si>
  <si>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</si>
  <si>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</si>
  <si>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</si>
  <si>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</si>
  <si>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</si>
  <si>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</si>
  <si>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</si>
  <si>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</si>
  <si>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</si>
  <si>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</si>
  <si>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</si>
  <si>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</si>
  <si>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</si>
  <si>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</si>
  <si>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</si>
  <si>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</si>
  <si>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</si>
  <si>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</si>
  <si>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</si>
  <si>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</si>
  <si>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</si>
  <si>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</si>
  <si>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</si>
  <si>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</si>
  <si>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</si>
  <si>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</si>
  <si>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</si>
  <si>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</si>
  <si>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</si>
  <si>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</si>
  <si>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</si>
  <si>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</si>
  <si>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</si>
  <si>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</si>
  <si>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</si>
  <si>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</si>
  <si>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</si>
  <si>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</si>
  <si>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</si>
  <si>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</si>
  <si>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</si>
  <si>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</si>
  <si>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</si>
  <si>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</si>
  <si>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</si>
  <si>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</si>
  <si>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</si>
  <si>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</si>
  <si>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</si>
  <si>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</si>
  <si>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</si>
  <si>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</si>
  <si>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</si>
  <si>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</si>
  <si>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</si>
  <si>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</si>
  <si>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</si>
  <si>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</si>
  <si>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</si>
  <si>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</si>
  <si>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</si>
  <si>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</si>
  <si>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</si>
  <si>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</si>
  <si>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</si>
  <si>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</si>
  <si>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</si>
  <si>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</si>
  <si>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</si>
  <si>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</si>
  <si>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</si>
  <si>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</si>
  <si>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</si>
  <si>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</si>
  <si>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</si>
  <si>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</si>
  <si>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</si>
  <si>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</si>
  <si>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</si>
  <si>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</si>
  <si>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</si>
  <si>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</si>
  <si>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</si>
  <si>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</si>
  <si>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</si>
  <si>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</si>
  <si>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</si>
  <si>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</si>
  <si>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</si>
  <si>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</si>
  <si>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</si>
  <si>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</si>
  <si>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</si>
  <si>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</si>
  <si>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</si>
  <si>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</si>
  <si>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</si>
  <si>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</si>
  <si>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</si>
  <si>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</si>
  <si>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</si>
  <si>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</si>
  <si>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</si>
  <si>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</si>
  <si>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</si>
  <si>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</si>
  <si>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</si>
  <si>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</si>
  <si>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</si>
  <si>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</si>
  <si>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</si>
  <si>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</si>
  <si>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</si>
  <si>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</si>
  <si>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</si>
  <si>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</si>
  <si>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</si>
  <si>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</si>
  <si>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</si>
  <si>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</si>
  <si>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</si>
  <si>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</si>
  <si>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</si>
  <si>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</si>
  <si>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</si>
  <si>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</si>
  <si>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</si>
  <si>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</si>
  <si>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</si>
  <si>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</si>
  <si>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</si>
  <si>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</si>
  <si>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</si>
  <si>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</si>
  <si>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</si>
  <si>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</si>
  <si>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</si>
  <si>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</si>
  <si>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</si>
  <si>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</si>
  <si>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</si>
  <si>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</si>
  <si>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</si>
  <si>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</si>
  <si>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</si>
  <si>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</si>
  <si>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</si>
  <si>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</si>
  <si>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</si>
  <si>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</si>
  <si>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</si>
  <si>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</si>
  <si>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</si>
  <si>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</si>
  <si>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</si>
  <si>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</si>
  <si>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</si>
  <si>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</si>
  <si>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</si>
  <si>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</si>
  <si>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</si>
  <si>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</si>
  <si>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</si>
  <si>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</si>
  <si>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</si>
  <si>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</si>
  <si>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</si>
  <si>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</si>
  <si>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</si>
  <si>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</si>
  <si>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</si>
  <si>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</si>
  <si>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</si>
  <si>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</si>
  <si>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</si>
  <si>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</si>
  <si>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</si>
  <si>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</si>
  <si>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</si>
  <si>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</si>
  <si>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</si>
  <si>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</si>
  <si>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</si>
  <si>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</si>
  <si>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</si>
  <si>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</si>
  <si>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</si>
  <si>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</si>
  <si>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</si>
  <si>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</si>
  <si>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</si>
  <si>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</si>
  <si>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</si>
  <si>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</si>
  <si>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</si>
  <si>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</si>
  <si>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</si>
  <si>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</si>
  <si>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</si>
  <si>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</si>
  <si>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</si>
  <si>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</si>
  <si>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</si>
  <si>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</si>
  <si>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</si>
  <si>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</si>
  <si>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</si>
  <si>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</si>
  <si>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</si>
  <si>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</si>
  <si>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</si>
  <si>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</si>
  <si>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</si>
  <si>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</si>
  <si>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</si>
  <si>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</si>
  <si>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</si>
  <si>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</si>
  <si>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</si>
  <si>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</si>
  <si>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</si>
  <si>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</si>
  <si>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</si>
  <si>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</si>
  <si>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</si>
  <si>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</si>
  <si>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</si>
  <si>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</si>
  <si>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</si>
  <si>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</si>
  <si>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</si>
  <si>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</si>
  <si>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</si>
  <si>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</si>
  <si>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</si>
  <si>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</si>
  <si>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</si>
  <si>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</si>
  <si>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</si>
  <si>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</si>
  <si>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</si>
  <si>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</si>
  <si>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</si>
  <si>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</si>
  <si>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</si>
  <si>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</si>
  <si>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</si>
  <si>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</si>
  <si>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</si>
  <si>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</si>
  <si>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</si>
  <si>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</si>
  <si>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</si>
  <si>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</si>
  <si>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</si>
  <si>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</si>
  <si>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</si>
  <si>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</si>
  <si>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</si>
  <si>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</si>
  <si>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</si>
  <si>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</si>
  <si>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</si>
  <si>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</si>
  <si>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</si>
  <si>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</si>
  <si>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</si>
  <si>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</si>
  <si>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</si>
  <si>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</si>
  <si>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</si>
  <si>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</si>
  <si>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</si>
  <si>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</si>
  <si>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</si>
  <si>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</si>
  <si>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</si>
  <si>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</si>
  <si>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</si>
  <si>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</si>
  <si>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</si>
  <si>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</si>
  <si>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</si>
  <si>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</si>
  <si>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</si>
  <si>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</si>
  <si>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</si>
  <si>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</si>
  <si>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</si>
  <si>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</si>
  <si>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</si>
  <si>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</si>
  <si>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</si>
  <si>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</si>
  <si>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</si>
  <si>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</si>
  <si>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</si>
  <si>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</si>
  <si>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</si>
  <si>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</si>
  <si>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</si>
  <si>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</si>
  <si>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</si>
  <si>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</si>
  <si>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</si>
  <si>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</si>
  <si>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</si>
  <si>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</si>
  <si>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</si>
  <si>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</si>
  <si>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</si>
  <si>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</si>
  <si>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</si>
  <si>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</si>
  <si>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</si>
  <si>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</si>
  <si>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</si>
  <si>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</si>
  <si>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</si>
  <si>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</si>
  <si>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</si>
  <si>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</si>
  <si>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</si>
  <si>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</si>
  <si>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</si>
  <si>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</si>
  <si>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</si>
  <si>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</si>
  <si>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</si>
  <si>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</si>
  <si>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</si>
  <si>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</si>
  <si>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</si>
  <si>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</si>
  <si>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</si>
  <si>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</si>
  <si>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</si>
  <si>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</si>
  <si>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</si>
  <si>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</si>
  <si>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</si>
  <si>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</si>
  <si>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</si>
  <si>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</si>
  <si>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</si>
  <si>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</si>
  <si>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</si>
  <si>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</si>
  <si>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</si>
  <si>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</si>
  <si>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</si>
  <si>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</si>
  <si>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</si>
  <si>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</si>
  <si>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</si>
  <si>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</si>
  <si>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</si>
  <si>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</si>
  <si>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</si>
  <si>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</si>
  <si>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</si>
  <si>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</si>
  <si>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</si>
  <si>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</si>
  <si>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</si>
  <si>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</si>
  <si>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</si>
  <si>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</si>
  <si>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</si>
  <si>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</si>
  <si>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</si>
  <si>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</si>
  <si>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</si>
  <si>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</si>
  <si>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</si>
  <si>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</si>
  <si>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</si>
  <si>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</si>
  <si>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</si>
  <si>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</si>
  <si>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</si>
  <si>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</si>
  <si>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</si>
  <si>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</si>
  <si>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</si>
  <si>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</si>
  <si>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</si>
  <si>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</si>
  <si>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</si>
  <si>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</si>
  <si>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</si>
  <si>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</si>
  <si>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</si>
  <si>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</si>
  <si>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</si>
  <si>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</si>
  <si>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</si>
  <si>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</si>
  <si>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</si>
  <si>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</si>
  <si>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</si>
  <si>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</si>
  <si>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</si>
  <si>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</si>
  <si>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</si>
  <si>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</si>
  <si>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</si>
  <si>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</si>
  <si>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</si>
  <si>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</si>
  <si>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</si>
  <si>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</si>
  <si>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</si>
  <si>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</si>
  <si>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</si>
  <si>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</si>
  <si>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</si>
  <si>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</si>
  <si>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</si>
  <si>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</si>
  <si>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</si>
  <si>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</si>
  <si>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</si>
  <si>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</si>
  <si>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</si>
  <si>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</si>
  <si>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</si>
  <si>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</si>
  <si>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</si>
  <si>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</si>
  <si>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</si>
  <si>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</si>
  <si>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</si>
  <si>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</si>
  <si>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</si>
  <si>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</si>
  <si>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</si>
  <si>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</si>
  <si>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</si>
  <si>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</si>
  <si>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</si>
  <si>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</si>
  <si>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</si>
  <si>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</si>
  <si>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</si>
  <si>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</si>
  <si>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</si>
  <si>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</si>
  <si>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</si>
  <si>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</si>
  <si>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</si>
  <si>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</si>
  <si>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</si>
  <si>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</si>
  <si>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</si>
  <si>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</si>
  <si>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</si>
  <si>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</si>
  <si>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</si>
  <si>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</si>
  <si>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</si>
  <si>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</si>
  <si>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</si>
  <si>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</si>
  <si>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</si>
  <si>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</si>
  <si>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</si>
  <si>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</si>
  <si>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</si>
  <si>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</si>
  <si>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</si>
  <si>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</si>
  <si>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</si>
  <si>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</si>
  <si>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</si>
  <si>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</si>
  <si>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</si>
  <si>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</si>
  <si>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</si>
  <si>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</si>
  <si>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</si>
  <si>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</si>
  <si>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</si>
  <si>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</si>
  <si>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</si>
  <si>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</si>
  <si>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</si>
  <si>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</si>
  <si>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</si>
  <si>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</si>
  <si>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</si>
  <si>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</si>
  <si>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</si>
  <si>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</si>
  <si>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</si>
  <si>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</si>
  <si>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</si>
  <si>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</si>
  <si>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</si>
  <si>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</si>
  <si>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</si>
  <si>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</si>
  <si>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</si>
  <si>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</si>
  <si>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</si>
  <si>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</si>
  <si>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</si>
  <si>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</si>
  <si>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</si>
  <si>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</si>
  <si>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</si>
  <si>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</si>
  <si>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</si>
  <si>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</si>
  <si>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</si>
  <si>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</si>
  <si>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</si>
  <si>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</si>
  <si>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</si>
  <si>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</si>
  <si>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</si>
  <si>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</si>
  <si>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</si>
  <si>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</si>
  <si>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</si>
  <si>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</si>
  <si>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</si>
  <si>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</si>
  <si>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</si>
  <si>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</si>
  <si>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</si>
  <si>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</si>
  <si>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</si>
  <si>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</si>
  <si>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</si>
  <si>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</si>
  <si>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</si>
  <si>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</si>
  <si>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</si>
  <si>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</si>
  <si>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</si>
  <si>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</si>
  <si>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</si>
  <si>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</si>
  <si>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</si>
  <si>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</si>
  <si>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</si>
  <si>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</si>
  <si>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</si>
  <si>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</si>
  <si>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</si>
  <si>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</si>
  <si>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</si>
  <si>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</si>
  <si>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</si>
  <si>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</si>
  <si>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</si>
  <si>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</si>
  <si>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</si>
  <si>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</si>
  <si>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</si>
  <si>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</si>
  <si>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</si>
  <si>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</si>
  <si>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</si>
  <si>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</si>
  <si>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</si>
  <si>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</si>
  <si>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</si>
  <si>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</si>
  <si>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</si>
  <si>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</si>
  <si>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</si>
  <si>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</si>
  <si>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</si>
  <si>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</si>
  <si>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</si>
  <si>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</si>
  <si>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</si>
  <si>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</si>
  <si>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</si>
  <si>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</si>
  <si>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</si>
  <si>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</si>
  <si>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</si>
  <si>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</si>
  <si>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</si>
  <si>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</si>
  <si>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</si>
  <si>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</si>
  <si>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</si>
  <si>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</si>
  <si>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</si>
  <si>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</si>
  <si>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</si>
  <si>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</si>
  <si>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</si>
  <si>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</si>
  <si>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</si>
  <si>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</si>
  <si>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</si>
  <si>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</si>
  <si>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</si>
  <si>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</si>
  <si>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</si>
  <si>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</si>
  <si>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</si>
  <si>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</si>
  <si>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</si>
  <si>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</si>
  <si>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</si>
  <si>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</si>
  <si>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</si>
  <si>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</si>
  <si>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</si>
  <si>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</si>
  <si>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</si>
  <si>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</si>
  <si>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</si>
  <si>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</si>
  <si>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</si>
  <si>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</si>
  <si>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</si>
  <si>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</si>
  <si>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</si>
  <si>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</si>
  <si>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</si>
  <si>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</si>
  <si>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</si>
  <si>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</si>
  <si>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</si>
  <si>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</si>
  <si>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</si>
  <si>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</si>
  <si>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</si>
  <si>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</si>
  <si>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</si>
  <si>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</si>
  <si>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</si>
  <si>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</si>
  <si>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</si>
  <si>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</si>
  <si>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</si>
  <si>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</si>
  <si>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</si>
  <si>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</si>
  <si>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</si>
  <si>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</si>
  <si>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</si>
  <si>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</si>
  <si>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</si>
  <si>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</si>
  <si>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</si>
  <si>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</si>
  <si>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</si>
  <si>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</si>
  <si>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</si>
  <si>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</si>
  <si>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</si>
  <si>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</si>
  <si>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</si>
  <si>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</si>
  <si>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</si>
  <si>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</si>
  <si>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</si>
  <si>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</si>
  <si>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</si>
  <si>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</si>
  <si>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</si>
  <si>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</si>
  <si>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</si>
  <si>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</si>
  <si>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</si>
  <si>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</si>
  <si>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</si>
  <si>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</si>
  <si>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</si>
  <si>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</si>
  <si>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</si>
  <si>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</si>
  <si>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</si>
  <si>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</si>
  <si>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</si>
  <si>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</si>
  <si>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</si>
  <si>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</si>
  <si>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</si>
  <si>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</si>
  <si>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</si>
  <si>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</si>
  <si>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</si>
  <si>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</si>
  <si>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</si>
  <si>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</si>
  <si>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</si>
  <si>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</si>
  <si>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</si>
  <si>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</si>
  <si>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</si>
  <si>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</si>
  <si>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</si>
  <si>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</si>
  <si>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</si>
  <si>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</si>
  <si>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</si>
  <si>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</si>
  <si>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</si>
  <si>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</si>
  <si>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</si>
  <si>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</si>
  <si>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</si>
  <si>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</si>
  <si>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</si>
  <si>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</si>
  <si>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</si>
  <si>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</si>
  <si>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</si>
  <si>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</si>
  <si>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</si>
  <si>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</si>
  <si>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</si>
  <si>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</si>
  <si>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</si>
  <si>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</si>
  <si>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</si>
  <si>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</si>
  <si>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</si>
  <si>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</si>
  <si>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</si>
  <si>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</si>
  <si>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</si>
  <si>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</si>
  <si>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</si>
  <si>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</si>
  <si>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</si>
  <si>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</si>
  <si>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</si>
  <si>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</si>
  <si>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</si>
  <si>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</si>
  <si>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</si>
  <si>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</si>
  <si>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</si>
  <si>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</si>
  <si>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</si>
  <si>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</si>
  <si>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</si>
  <si>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</si>
  <si>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</si>
  <si>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</si>
  <si>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</si>
  <si>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</si>
  <si>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</si>
  <si>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</si>
  <si>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</si>
  <si>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</si>
  <si>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</si>
  <si>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</si>
  <si>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</si>
  <si>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</si>
  <si>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</si>
  <si>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</si>
  <si>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</si>
  <si>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</si>
  <si>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</si>
  <si>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</si>
  <si>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</si>
  <si>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</si>
  <si>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</si>
  <si>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</si>
  <si>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</si>
  <si>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</si>
  <si>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</si>
  <si>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</si>
  <si>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</si>
  <si>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</si>
  <si>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</si>
  <si>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</si>
  <si>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</si>
  <si>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</si>
  <si>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</si>
  <si>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</si>
  <si>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</si>
  <si>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</si>
  <si>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</si>
  <si>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</si>
  <si>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</si>
  <si>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</si>
  <si>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</si>
  <si>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</si>
  <si>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</si>
  <si>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</si>
  <si>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</si>
  <si>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</si>
  <si>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</si>
  <si>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</si>
  <si>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</si>
  <si>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</si>
  <si>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</si>
  <si>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</si>
  <si>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</si>
  <si>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</si>
  <si>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</si>
  <si>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</si>
  <si>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</si>
  <si>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</si>
  <si>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</si>
  <si>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</si>
  <si>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</si>
  <si>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</si>
  <si>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</si>
  <si>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</si>
  <si>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</si>
  <si>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</si>
  <si>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</si>
  <si>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</si>
  <si>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</si>
  <si>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</si>
  <si>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</si>
  <si>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</si>
  <si>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</si>
  <si>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</si>
  <si>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</si>
  <si>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</si>
  <si>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</si>
  <si>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</si>
  <si>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</si>
  <si>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</si>
  <si>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</si>
  <si>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</si>
  <si>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</si>
  <si>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</si>
  <si>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</si>
  <si>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</si>
  <si>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</si>
  <si>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</si>
  <si>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</si>
  <si>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</si>
  <si>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</si>
  <si>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</si>
  <si>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</si>
  <si>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</si>
  <si>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</si>
  <si>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</si>
  <si>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</si>
  <si>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</si>
  <si>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</si>
  <si>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</si>
  <si>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</si>
  <si>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</si>
  <si>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</si>
  <si>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</si>
  <si>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</si>
  <si>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</si>
  <si>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</si>
  <si>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</si>
  <si>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</si>
  <si>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</si>
  <si>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</si>
  <si>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</si>
  <si>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</si>
  <si>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</si>
  <si>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</si>
  <si>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</si>
  <si>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</si>
  <si>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</si>
  <si>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</si>
  <si>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</si>
  <si>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</si>
  <si>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</si>
  <si>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</si>
  <si>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</si>
  <si>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</si>
  <si>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</si>
  <si>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</si>
  <si>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</si>
  <si>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</si>
  <si>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</si>
  <si>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</si>
  <si>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</si>
  <si>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</si>
  <si>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</si>
  <si>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</si>
  <si>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</si>
  <si>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</si>
  <si>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</si>
  <si>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</si>
  <si>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</si>
  <si>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</si>
  <si>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</si>
  <si>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</si>
  <si>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</si>
  <si>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</si>
  <si>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</si>
  <si>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</si>
  <si>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</si>
  <si>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</si>
  <si>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</si>
  <si>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</si>
  <si>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</si>
  <si>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</si>
  <si>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</si>
  <si>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</si>
  <si>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</si>
  <si>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</si>
  <si>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</si>
  <si>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</si>
  <si>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</si>
  <si>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</si>
  <si>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</si>
  <si>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</si>
  <si>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</si>
  <si>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</si>
  <si>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</si>
  <si>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</si>
  <si>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</si>
  <si>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</si>
  <si>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</si>
  <si>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</si>
  <si>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</si>
  <si>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</si>
  <si>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</si>
  <si>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</si>
  <si>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</si>
  <si>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</si>
  <si>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</si>
  <si>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</si>
  <si>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</si>
  <si>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</si>
  <si>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</si>
  <si>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</si>
  <si>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</si>
  <si>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</si>
  <si>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</si>
  <si>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</si>
  <si>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</si>
  <si>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</si>
  <si>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</si>
  <si>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</si>
  <si>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</si>
  <si>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</si>
  <si>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</si>
  <si>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</si>
  <si>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</si>
  <si>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</si>
  <si>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</si>
  <si>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</si>
  <si>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</si>
  <si>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</si>
  <si>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</si>
  <si>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</si>
  <si>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</si>
  <si>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</si>
  <si>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</si>
  <si>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</si>
  <si>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</si>
  <si>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</si>
  <si>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</si>
  <si>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</si>
  <si>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</si>
  <si>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</si>
  <si>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</si>
  <si>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</si>
  <si>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</si>
  <si>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</si>
  <si>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</si>
  <si>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</si>
  <si>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</si>
  <si>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</si>
  <si>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</si>
  <si>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</si>
  <si>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</si>
  <si>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</si>
  <si>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</si>
  <si>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</si>
  <si>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</si>
  <si>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</si>
  <si>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</si>
  <si>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</si>
  <si>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</si>
  <si>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</si>
  <si>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</si>
  <si>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</si>
  <si>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</si>
  <si>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</si>
  <si>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</si>
  <si>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</si>
  <si>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</si>
  <si>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</si>
  <si>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</si>
  <si>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</si>
  <si>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</si>
  <si>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</si>
  <si>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</si>
  <si>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</si>
  <si>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</si>
  <si>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</si>
  <si>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</si>
  <si>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</si>
  <si>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</si>
  <si>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</si>
  <si>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</si>
  <si>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</si>
  <si>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</si>
  <si>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</si>
  <si>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</si>
  <si>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</si>
  <si>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</si>
  <si>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</si>
  <si>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</si>
  <si>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</si>
  <si>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</si>
  <si>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</si>
  <si>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</si>
  <si>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</si>
  <si>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</si>
  <si>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</si>
  <si>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</si>
  <si>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</si>
  <si>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</si>
  <si>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</si>
  <si>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</si>
  <si>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</si>
  <si>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</si>
  <si>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</si>
  <si>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</si>
  <si>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</si>
  <si>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</si>
  <si>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</si>
  <si>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</si>
  <si>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</si>
  <si>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</si>
  <si>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</si>
  <si>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</si>
  <si>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</si>
  <si>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</si>
  <si>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</si>
  <si>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</si>
  <si>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</si>
  <si>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</si>
  <si>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</si>
  <si>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</si>
  <si>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</si>
  <si>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</si>
  <si>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</si>
  <si>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</si>
  <si>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</si>
  <si>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</si>
  <si>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</si>
  <si>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</si>
  <si>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</si>
  <si>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</si>
  <si>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</si>
  <si>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</si>
  <si>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</si>
  <si>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</si>
  <si>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</si>
  <si>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</si>
  <si>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</si>
  <si>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</si>
  <si>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</si>
  <si>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</si>
  <si>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</si>
  <si>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</si>
  <si>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</si>
  <si>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</si>
  <si>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</si>
  <si>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</si>
  <si>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</si>
  <si>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</si>
  <si>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</si>
  <si>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</si>
  <si>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</si>
  <si>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</si>
  <si>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</si>
  <si>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</si>
  <si>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</si>
  <si>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</si>
  <si>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</si>
  <si>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</si>
  <si>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</si>
  <si>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</si>
  <si>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</si>
  <si>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</si>
  <si>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</si>
  <si>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</si>
  <si>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</si>
  <si>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</si>
  <si>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</si>
  <si>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</si>
  <si>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</si>
  <si>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</si>
  <si>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</si>
  <si>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</si>
  <si>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</si>
  <si>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</si>
  <si>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</si>
  <si>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</si>
  <si>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</si>
  <si>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</si>
  <si>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</si>
  <si>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</si>
  <si>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</si>
  <si>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</si>
  <si>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</si>
  <si>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</si>
  <si>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</si>
  <si>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</si>
  <si>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</si>
  <si>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</si>
  <si>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</si>
  <si>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</si>
  <si>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</si>
  <si>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</si>
  <si>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</si>
  <si>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</si>
  <si>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</si>
  <si>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</si>
  <si>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</si>
  <si>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</si>
  <si>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</si>
  <si>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</si>
  <si>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</si>
  <si>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</si>
  <si>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</si>
  <si>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</si>
  <si>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</si>
  <si>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</si>
  <si>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</si>
  <si>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</si>
  <si>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</si>
  <si>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</si>
  <si>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</si>
  <si>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</si>
  <si>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</si>
  <si>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</si>
  <si>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</si>
  <si>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</si>
  <si>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</si>
  <si>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</si>
  <si>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</si>
  <si>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</si>
  <si>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</si>
  <si>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</si>
  <si>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</si>
  <si>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</si>
  <si>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</si>
  <si>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</si>
  <si>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</si>
  <si>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</si>
  <si>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</si>
  <si>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</si>
  <si>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</si>
  <si>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</si>
  <si>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</si>
  <si>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</si>
  <si>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</si>
  <si>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</si>
  <si>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</si>
  <si>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</si>
  <si>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</si>
  <si>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</si>
  <si>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</si>
  <si>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</si>
  <si>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</si>
  <si>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</si>
  <si>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</si>
  <si>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</si>
  <si>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</si>
  <si>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</si>
  <si>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</si>
  <si>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</si>
  <si>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</si>
  <si>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</si>
  <si>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</si>
  <si>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</si>
  <si>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</si>
  <si>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</si>
  <si>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</si>
  <si>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</si>
  <si>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</si>
  <si>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</si>
  <si>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</si>
  <si>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</si>
  <si>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</si>
  <si>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</si>
  <si>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</si>
  <si>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</si>
  <si>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</si>
  <si>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</si>
  <si>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</si>
  <si>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</si>
  <si>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</si>
  <si>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</si>
  <si>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</si>
  <si>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</si>
  <si>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</si>
  <si>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</si>
  <si>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</si>
  <si>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</si>
  <si>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</si>
  <si>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</si>
  <si>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</si>
  <si>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</si>
  <si>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</si>
  <si>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</si>
  <si>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</si>
  <si>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</si>
  <si>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</si>
  <si>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</si>
  <si>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</si>
  <si>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</si>
  <si>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</si>
  <si>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</si>
  <si>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</si>
  <si>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</si>
  <si>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</si>
  <si>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</si>
  <si>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</si>
  <si>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</si>
  <si>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</si>
  <si>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</si>
  <si>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</si>
  <si>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</si>
  <si>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</si>
  <si>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</si>
  <si>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</si>
  <si>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</si>
  <si>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</si>
  <si>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</si>
  <si>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</si>
  <si>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</si>
  <si>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</si>
  <si>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</si>
  <si>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</si>
  <si>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</si>
  <si>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</si>
  <si>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</si>
  <si>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</si>
  <si>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</si>
  <si>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</si>
  <si>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</si>
  <si>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</si>
  <si>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</si>
  <si>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</si>
  <si>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</si>
  <si>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</si>
  <si>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</si>
  <si>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</si>
  <si>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</si>
  <si>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</si>
  <si>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</si>
  <si>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</si>
  <si>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</si>
  <si>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</si>
  <si>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</si>
  <si>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</si>
  <si>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</si>
  <si>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</si>
  <si>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</si>
  <si>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</si>
  <si>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</si>
  <si>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</si>
  <si>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</si>
  <si>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</si>
  <si>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</si>
  <si>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</si>
  <si>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</si>
  <si>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</si>
  <si>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</si>
  <si>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</si>
  <si>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</si>
  <si>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</si>
  <si>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</si>
  <si>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</si>
  <si>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</si>
  <si>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</si>
  <si>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</si>
  <si>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</si>
  <si>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</si>
  <si>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</si>
  <si>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</si>
  <si>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</si>
  <si>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</si>
  <si>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</si>
  <si>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</si>
  <si>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</si>
  <si>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</si>
  <si>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</si>
  <si>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</si>
  <si>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</si>
  <si>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</si>
  <si>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</si>
  <si>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</si>
  <si>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</si>
  <si>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</si>
  <si>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</si>
  <si>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</si>
  <si>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</si>
  <si>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</si>
  <si>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</si>
  <si>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</si>
  <si>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</si>
  <si>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</si>
  <si>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</si>
  <si>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</si>
  <si>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</si>
  <si>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</si>
  <si>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</si>
  <si>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</si>
  <si>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</si>
  <si>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</si>
  <si>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</si>
  <si>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</si>
  <si>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</si>
  <si>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</si>
  <si>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</si>
  <si>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</si>
  <si>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</si>
  <si>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</si>
  <si>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</si>
  <si>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</si>
  <si>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</si>
  <si>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</si>
  <si>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</si>
  <si>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</si>
  <si>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</si>
  <si>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</si>
  <si>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</si>
  <si>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</si>
  <si>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</si>
  <si>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</si>
  <si>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</si>
  <si>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</si>
  <si>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</si>
  <si>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</si>
  <si>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</si>
  <si>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</si>
  <si>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</si>
  <si>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</si>
  <si>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</si>
  <si>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</si>
  <si>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</si>
  <si>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</si>
  <si>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</si>
  <si>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</si>
  <si>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</si>
  <si>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</si>
  <si>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</si>
  <si>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</si>
  <si>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</si>
  <si>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</si>
  <si>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</si>
  <si>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</si>
  <si>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</si>
  <si>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</si>
  <si>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</si>
  <si>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</si>
  <si>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</si>
  <si>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</si>
  <si>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</si>
  <si>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</si>
  <si>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</si>
  <si>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</si>
  <si>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</si>
  <si>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</si>
  <si>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</si>
  <si>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</si>
  <si>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</si>
  <si>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</si>
  <si>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</si>
  <si>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</si>
  <si>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</si>
  <si>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</si>
  <si>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</si>
  <si>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</si>
  <si>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</si>
  <si>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</si>
  <si>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</si>
  <si>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</si>
  <si>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</si>
  <si>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</si>
  <si>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</si>
  <si>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</si>
  <si>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</si>
  <si>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</si>
  <si>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</si>
  <si>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</si>
  <si>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</si>
  <si>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</si>
  <si>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</si>
  <si>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</si>
  <si>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</si>
  <si>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</si>
  <si>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</si>
  <si>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</si>
  <si>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</si>
  <si>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</si>
  <si>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</si>
  <si>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</si>
  <si>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</si>
  <si>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</si>
  <si>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</si>
  <si>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</si>
  <si>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</si>
  <si>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</si>
  <si>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</si>
  <si>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</si>
  <si>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</si>
  <si>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</si>
  <si>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</si>
  <si>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</si>
  <si>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</si>
  <si>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</si>
  <si>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</si>
  <si>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</si>
  <si>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</si>
  <si>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</si>
  <si>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</si>
  <si>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</si>
  <si>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</si>
  <si>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</si>
  <si>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</si>
  <si>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</si>
  <si>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</si>
  <si>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</si>
  <si>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</si>
  <si>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</si>
  <si>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</si>
  <si>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</si>
  <si>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</si>
  <si>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</si>
  <si>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</si>
  <si>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</si>
  <si>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</si>
  <si>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</si>
  <si>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</si>
  <si>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</si>
  <si>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</si>
  <si>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</si>
  <si>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</si>
  <si>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</si>
  <si>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</si>
  <si>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</si>
  <si>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</si>
  <si>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</si>
  <si>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</si>
  <si>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</si>
  <si>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</si>
  <si>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</si>
  <si>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</si>
  <si>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</si>
  <si>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</si>
  <si>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</si>
  <si>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</si>
  <si>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</si>
  <si>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</si>
  <si>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</si>
  <si>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</si>
  <si>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</si>
  <si>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</si>
  <si>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</si>
  <si>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</si>
  <si>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</si>
  <si>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</si>
  <si>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</si>
  <si>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</si>
  <si>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</si>
  <si>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</si>
  <si>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</si>
  <si>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</si>
  <si>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</si>
  <si>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</si>
  <si>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</si>
  <si>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</si>
  <si>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</si>
  <si>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</si>
  <si>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</si>
  <si>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</si>
  <si>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</si>
  <si>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</si>
  <si>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</si>
  <si>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</si>
  <si>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</si>
  <si>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</si>
  <si>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</si>
  <si>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</si>
  <si>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</si>
  <si>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</si>
  <si>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</si>
  <si>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</si>
  <si>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</si>
  <si>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</si>
  <si>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</si>
  <si>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</si>
  <si>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</si>
  <si>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</si>
  <si>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</si>
  <si>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</si>
  <si>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</si>
  <si>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</si>
  <si>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</si>
  <si>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</si>
  <si>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</si>
  <si>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</si>
  <si>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</si>
  <si>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</si>
  <si>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</si>
  <si>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</si>
  <si>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</si>
  <si>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</si>
  <si>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</si>
  <si>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</si>
  <si>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</si>
  <si>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</si>
  <si>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</si>
  <si>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</si>
  <si>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</si>
  <si>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</si>
  <si>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</si>
  <si>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</si>
  <si>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</si>
  <si>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</si>
  <si>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</si>
  <si>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</si>
  <si>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</si>
  <si>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</si>
  <si>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</si>
  <si>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</si>
  <si>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</si>
  <si>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</si>
  <si>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</si>
  <si>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</si>
  <si>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</si>
  <si>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</si>
  <si>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</si>
  <si>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</si>
  <si>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</si>
  <si>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</si>
  <si>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</si>
  <si>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</si>
  <si>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</si>
  <si>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</si>
  <si>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</si>
  <si>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</si>
  <si>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</si>
  <si>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</si>
  <si>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</si>
  <si>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</si>
  <si>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</si>
  <si>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</si>
  <si>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</si>
  <si>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</si>
  <si>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</si>
  <si>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</si>
  <si>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</si>
  <si>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</si>
  <si>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</si>
  <si>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</si>
  <si>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</si>
  <si>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</si>
  <si>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</si>
  <si>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</si>
  <si>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</si>
  <si>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</si>
  <si>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</si>
  <si>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</si>
  <si>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</si>
  <si>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</si>
  <si>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</si>
  <si>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</si>
  <si>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</si>
  <si>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</si>
  <si>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</si>
  <si>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</si>
  <si>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</si>
  <si>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</si>
  <si>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</si>
  <si>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</si>
  <si>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</si>
  <si>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</si>
  <si>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</si>
  <si>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</si>
  <si>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</si>
  <si>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</si>
  <si>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</si>
  <si>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</si>
  <si>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</si>
  <si>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</si>
  <si>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</si>
  <si>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</si>
  <si>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</si>
  <si>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</si>
  <si>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</si>
  <si>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</si>
  <si>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</si>
  <si>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</si>
  <si>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</si>
  <si>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</si>
  <si>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</si>
  <si>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</si>
  <si>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</si>
  <si>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</si>
  <si>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</si>
  <si>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</si>
  <si>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</si>
  <si>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</si>
  <si>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</si>
  <si>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</si>
  <si>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</si>
  <si>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</si>
  <si>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</si>
  <si>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</si>
  <si>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</si>
  <si>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</si>
  <si>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</si>
  <si>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</si>
  <si>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</si>
  <si>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</si>
  <si>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</si>
  <si>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</si>
  <si>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</si>
  <si>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</si>
  <si>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</si>
  <si>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</si>
  <si>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</si>
  <si>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</si>
  <si>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</si>
  <si>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</si>
  <si>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</si>
  <si>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</si>
  <si>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</si>
  <si>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</si>
  <si>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</si>
  <si>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</si>
  <si>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</si>
  <si>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</si>
  <si>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</si>
  <si>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</si>
  <si>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</si>
  <si>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</si>
  <si>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</si>
  <si>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</si>
  <si>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</si>
  <si>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</si>
  <si>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</si>
  <si>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</si>
  <si>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</si>
  <si>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</si>
  <si>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</si>
  <si>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</si>
  <si>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</si>
  <si>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</si>
  <si>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</si>
  <si>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</si>
  <si>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</si>
  <si>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</si>
  <si>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</si>
  <si>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</si>
  <si>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</si>
  <si>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</si>
  <si>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</si>
  <si>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</si>
  <si>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</si>
  <si>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</si>
  <si>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</si>
  <si>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</si>
  <si>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</si>
  <si>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</si>
  <si>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</si>
  <si>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</si>
  <si>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</si>
  <si>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</si>
  <si>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</si>
  <si>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</si>
  <si>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</si>
  <si>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</si>
  <si>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</si>
  <si>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</si>
  <si>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</si>
  <si>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</si>
  <si>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</si>
  <si>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</si>
  <si>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</si>
  <si>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</si>
  <si>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</si>
  <si>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</si>
  <si>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</si>
  <si>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</si>
  <si>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</si>
  <si>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</si>
  <si>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</si>
  <si>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</si>
  <si>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</si>
  <si>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</si>
  <si>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</si>
  <si>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</si>
  <si>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</si>
  <si>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</si>
  <si>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</si>
  <si>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</si>
  <si>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</si>
  <si>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</si>
  <si>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</si>
  <si>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</si>
  <si>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</si>
  <si>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</si>
  <si>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</si>
  <si>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</si>
  <si>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</si>
  <si>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</si>
  <si>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</si>
  <si>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</si>
  <si>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</si>
  <si>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</si>
  <si>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</si>
  <si>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</si>
  <si>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</si>
  <si>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</si>
  <si>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</si>
  <si>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</si>
  <si>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</si>
  <si>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</si>
  <si>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</si>
  <si>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</si>
  <si>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</si>
  <si>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</si>
  <si>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</si>
  <si>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</si>
  <si>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</si>
  <si>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</si>
  <si>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</si>
  <si>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</si>
  <si>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</si>
  <si>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</si>
  <si>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</si>
  <si>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</si>
  <si>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</si>
  <si>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</si>
  <si>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</si>
  <si>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</si>
  <si>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</si>
  <si>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</si>
  <si>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</si>
  <si>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</si>
  <si>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</si>
  <si>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</si>
  <si>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</si>
  <si>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</si>
  <si>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</si>
  <si>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</si>
  <si>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</si>
  <si>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</si>
  <si>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</si>
  <si>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</si>
  <si>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</si>
  <si>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</si>
  <si>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</si>
  <si>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</si>
  <si>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</si>
  <si>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</si>
  <si>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</si>
  <si>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</si>
  <si>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</si>
  <si>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</si>
  <si>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</si>
  <si>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</si>
  <si>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</si>
  <si>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</si>
  <si>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</si>
  <si>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</si>
  <si>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</si>
  <si>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</si>
  <si>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</si>
  <si>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</si>
  <si>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</si>
  <si>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</si>
  <si>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</si>
  <si>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</si>
  <si>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</si>
  <si>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</si>
  <si>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</si>
  <si>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</si>
  <si>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</si>
  <si>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</si>
  <si>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</si>
  <si>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</si>
  <si>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</si>
  <si>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</si>
  <si>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</si>
  <si>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</si>
  <si>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</si>
  <si>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</si>
  <si>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</si>
  <si>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</si>
  <si>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</si>
  <si>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</si>
  <si>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</si>
  <si>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</si>
  <si>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</si>
  <si>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</si>
  <si>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</si>
  <si>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</si>
  <si>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</si>
  <si>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</si>
  <si>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</si>
  <si>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</si>
  <si>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</si>
  <si>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</si>
  <si>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</si>
  <si>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</si>
  <si>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</si>
  <si>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</si>
  <si>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</si>
  <si>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</si>
  <si>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</si>
  <si>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</si>
  <si>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</si>
  <si>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</si>
  <si>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</si>
  <si>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</si>
  <si>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</si>
  <si>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</si>
  <si>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</si>
  <si>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</si>
  <si>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</si>
  <si>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</si>
  <si>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</si>
  <si>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</si>
  <si>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</si>
  <si>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</si>
  <si>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</si>
  <si>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</si>
  <si>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</si>
  <si>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</si>
  <si>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</si>
  <si>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</si>
  <si>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</si>
  <si>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</si>
  <si>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</si>
  <si>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</si>
  <si>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</si>
  <si>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</si>
  <si>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</si>
  <si>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</si>
  <si>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</si>
  <si>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</si>
  <si>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</si>
  <si>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</si>
  <si>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</si>
  <si>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</si>
  <si>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</si>
  <si>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</si>
  <si>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</si>
  <si>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</si>
  <si>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</si>
  <si>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</si>
  <si>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</si>
  <si>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</si>
  <si>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</si>
  <si>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</si>
  <si>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</si>
  <si>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</si>
  <si>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</si>
  <si>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</si>
  <si>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</si>
  <si>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</si>
  <si>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</si>
  <si>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</si>
  <si>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</si>
  <si>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</si>
  <si>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</si>
  <si>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</si>
  <si>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</si>
  <si>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</si>
  <si>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</si>
  <si>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</si>
  <si>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</si>
  <si>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</si>
  <si>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</si>
  <si>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</si>
  <si>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</si>
  <si>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</si>
  <si>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</si>
  <si>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</si>
  <si>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</si>
  <si>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</si>
  <si>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</si>
  <si>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</si>
  <si>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</si>
  <si>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</si>
  <si>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</si>
  <si>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</si>
  <si>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</si>
  <si>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</si>
  <si>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</si>
  <si>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</si>
  <si>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</si>
  <si>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</si>
  <si>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</si>
  <si>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</si>
  <si>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</si>
  <si>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</si>
  <si>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</si>
  <si>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</si>
  <si>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</si>
  <si>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</si>
  <si>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</si>
  <si>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</si>
  <si>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</si>
  <si>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</si>
  <si>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</si>
  <si>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</si>
  <si>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</si>
  <si>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</si>
  <si>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</si>
  <si>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</si>
  <si>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</si>
  <si>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</si>
  <si>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</si>
  <si>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</si>
  <si>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</si>
  <si>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</si>
  <si>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</si>
  <si>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</si>
  <si>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</si>
  <si>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</si>
  <si>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</si>
  <si>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</si>
  <si>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</si>
  <si>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</si>
  <si>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</si>
  <si>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</si>
  <si>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</si>
  <si>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</si>
  <si>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</si>
  <si>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</si>
  <si>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</si>
  <si>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</si>
  <si>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</si>
  <si>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</si>
  <si>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</si>
  <si>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</si>
  <si>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</si>
  <si>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</si>
  <si>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</si>
  <si>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</si>
  <si>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</si>
  <si>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</si>
  <si>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</si>
  <si>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</si>
  <si>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</si>
  <si>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</si>
  <si>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</si>
  <si>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</si>
  <si>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</si>
  <si>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</si>
  <si>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</si>
  <si>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</si>
  <si>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</si>
  <si>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</si>
  <si>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</si>
  <si>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</si>
  <si>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</si>
  <si>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</si>
  <si>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</si>
  <si>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</si>
  <si>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</si>
  <si>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</si>
  <si>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</si>
  <si>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</si>
  <si>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</si>
  <si>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</si>
  <si>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</si>
  <si>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</si>
  <si>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</si>
  <si>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</si>
  <si>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</si>
  <si>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</si>
  <si>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</si>
  <si>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</si>
  <si>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</si>
  <si>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</si>
  <si>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</si>
  <si>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</si>
  <si>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</si>
  <si>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</si>
  <si>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</si>
  <si>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</si>
  <si>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</si>
  <si>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</si>
  <si>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</si>
  <si>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</si>
  <si>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</si>
  <si>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</si>
  <si>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</si>
  <si>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</si>
  <si>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</si>
  <si>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</si>
  <si>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</si>
  <si>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</si>
  <si>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</si>
  <si>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</si>
  <si>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</si>
  <si>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</si>
  <si>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</si>
  <si>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</si>
  <si>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</si>
  <si>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</si>
  <si>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</si>
  <si>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</si>
  <si>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</si>
  <si>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</si>
  <si>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</si>
  <si>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</si>
  <si>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</si>
  <si>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</si>
  <si>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</si>
  <si>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</si>
  <si>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</si>
  <si>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</si>
  <si>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</si>
  <si>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</si>
  <si>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</si>
  <si>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</si>
  <si>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</si>
  <si>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</si>
  <si>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</si>
  <si>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</si>
  <si>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</si>
  <si>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</si>
  <si>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</si>
  <si>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</si>
  <si>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</si>
  <si>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</si>
  <si>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</si>
  <si>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</si>
  <si>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</si>
  <si>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</si>
  <si>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</si>
  <si>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</si>
  <si>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</si>
  <si>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</si>
  <si>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</si>
  <si>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</si>
  <si>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</si>
  <si>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</si>
  <si>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</si>
  <si>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</si>
  <si>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</si>
  <si>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</si>
  <si>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</si>
  <si>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</si>
  <si>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</si>
  <si>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</si>
  <si>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</si>
  <si>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</si>
  <si>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</si>
  <si>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</si>
  <si>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</si>
  <si>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</si>
  <si>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</si>
  <si>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</si>
  <si>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</si>
  <si>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</si>
  <si>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</si>
  <si>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</si>
  <si>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</si>
  <si>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</si>
  <si>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</si>
  <si>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</si>
  <si>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</si>
  <si>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</si>
  <si>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</si>
  <si>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</si>
  <si>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</si>
  <si>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</si>
  <si>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</si>
  <si>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</si>
  <si>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</si>
  <si>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</si>
  <si>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</si>
  <si>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</si>
  <si>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</si>
  <si>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</si>
  <si>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</si>
  <si>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</si>
  <si>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</si>
  <si>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</si>
  <si>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</si>
  <si>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</si>
  <si>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</si>
  <si>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</si>
  <si>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</si>
  <si>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</si>
  <si>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</si>
  <si>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</si>
  <si>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</si>
  <si>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</si>
  <si>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</si>
  <si>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</si>
  <si>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</si>
  <si>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</si>
  <si>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</si>
  <si>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</si>
  <si>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</si>
  <si>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</si>
  <si>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</si>
  <si>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</si>
  <si>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</si>
  <si>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</si>
  <si>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</si>
  <si>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</si>
  <si>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</si>
  <si>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</si>
  <si>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</si>
  <si>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</si>
  <si>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</si>
  <si>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</si>
  <si>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</si>
  <si>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</si>
  <si>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</si>
  <si>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</si>
  <si>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</si>
  <si>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</si>
  <si>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</si>
  <si>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</si>
  <si>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</si>
  <si>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</si>
  <si>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</si>
  <si>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</si>
  <si>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</si>
  <si>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</si>
  <si>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</si>
  <si>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</si>
  <si>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</si>
  <si>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</si>
  <si>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</si>
  <si>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</si>
  <si>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</si>
  <si>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</si>
  <si>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</si>
  <si>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</si>
  <si>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</si>
  <si>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</si>
  <si>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</si>
  <si>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</si>
  <si>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</si>
  <si>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</si>
  <si>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</si>
  <si>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</si>
  <si>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</si>
  <si>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</si>
  <si>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</si>
  <si>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</si>
  <si>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</si>
  <si>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</si>
  <si>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</si>
  <si>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</si>
  <si>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</si>
  <si>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</si>
  <si>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</si>
  <si>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</si>
  <si>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</si>
  <si>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</si>
  <si>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</si>
  <si>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</si>
  <si>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</si>
  <si>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</si>
  <si>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</si>
  <si>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</si>
  <si>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</si>
  <si>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</si>
  <si>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</si>
  <si>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</si>
  <si>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</si>
  <si>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</si>
  <si>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</si>
  <si>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</si>
  <si>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</si>
  <si>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</si>
  <si>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</si>
  <si>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</si>
  <si>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</si>
  <si>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</si>
  <si>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</si>
  <si>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</si>
  <si>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</si>
  <si>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</si>
  <si>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</si>
  <si>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</si>
  <si>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</si>
  <si>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</si>
  <si>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</si>
  <si>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</si>
  <si>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</si>
  <si>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</si>
  <si>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</si>
  <si>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</si>
  <si>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</si>
  <si>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</si>
  <si>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</si>
  <si>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</si>
  <si>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</si>
  <si>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</si>
  <si>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</si>
  <si>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</si>
  <si>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</si>
  <si>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</si>
  <si>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</si>
  <si>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</si>
  <si>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</si>
  <si>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</si>
  <si>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</si>
  <si>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</si>
  <si>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</si>
  <si>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</si>
  <si>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</si>
  <si>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</si>
  <si>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</si>
  <si>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</si>
  <si>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</si>
  <si>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</si>
  <si>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</si>
  <si>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</si>
  <si>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</si>
  <si>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</si>
  <si>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</si>
  <si>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</si>
  <si>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</si>
  <si>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</si>
  <si>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</si>
  <si>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</si>
  <si>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</si>
  <si>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</si>
  <si>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</si>
  <si>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</si>
  <si>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</si>
  <si>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</si>
  <si>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</si>
  <si>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</si>
  <si>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</si>
  <si>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</si>
  <si>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</si>
  <si>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</si>
  <si>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</si>
  <si>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</si>
  <si>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</si>
  <si>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</si>
  <si>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</si>
  <si>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</si>
  <si>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</si>
  <si>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</si>
  <si>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</si>
  <si>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</si>
  <si>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</si>
  <si>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</si>
  <si>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</si>
  <si>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</si>
  <si>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</si>
  <si>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</si>
  <si>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</si>
  <si>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</si>
  <si>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</si>
  <si>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</si>
  <si>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</si>
  <si>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</si>
  <si>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</si>
  <si>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</si>
  <si>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</si>
  <si>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</si>
  <si>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</si>
  <si>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</si>
  <si>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</si>
  <si>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</si>
  <si>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</si>
  <si>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</si>
  <si>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</si>
  <si>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</si>
  <si>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</si>
  <si>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</si>
  <si>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</si>
  <si>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</si>
  <si>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</si>
  <si>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</si>
  <si>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</si>
  <si>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</si>
  <si>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</si>
  <si>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</si>
  <si>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</si>
  <si>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</si>
  <si>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</si>
  <si>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</si>
  <si>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</si>
  <si>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</si>
  <si>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</si>
  <si>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</si>
  <si>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</si>
  <si>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</si>
  <si>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</si>
  <si>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</si>
  <si>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</si>
  <si>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</si>
  <si>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</si>
  <si>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</si>
  <si>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</si>
  <si>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</si>
  <si>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</si>
  <si>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</si>
  <si>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</si>
  <si>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</si>
  <si>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</si>
  <si>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</si>
  <si>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</si>
  <si>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</si>
  <si>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</si>
  <si>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</si>
  <si>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</si>
  <si>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</si>
  <si>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</si>
  <si>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</si>
  <si>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</si>
  <si>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</si>
  <si>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</si>
  <si>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</si>
  <si>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</si>
  <si>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</si>
  <si>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</si>
  <si>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</si>
  <si>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</si>
  <si>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</si>
  <si>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</si>
  <si>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</si>
  <si>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</si>
  <si>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</si>
  <si>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</si>
  <si>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</si>
  <si>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</si>
  <si>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</si>
  <si>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</si>
  <si>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</si>
  <si>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</si>
  <si>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</si>
  <si>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</si>
  <si>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</si>
  <si>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</si>
  <si>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</si>
  <si>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</si>
  <si>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</si>
  <si>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</si>
  <si>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</si>
  <si>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</si>
  <si>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</si>
  <si>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</si>
  <si>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</si>
  <si>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</si>
  <si>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</si>
  <si>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</si>
  <si>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</si>
  <si>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</si>
  <si>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</si>
  <si>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</si>
  <si>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</si>
  <si>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</si>
  <si>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</si>
  <si>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</si>
  <si>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</si>
  <si>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</si>
  <si>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</si>
  <si>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</si>
  <si>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</si>
  <si>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</si>
  <si>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</si>
  <si>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</si>
  <si>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</si>
  <si>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</si>
  <si>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</si>
  <si>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</si>
  <si>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</si>
  <si>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</si>
  <si>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</si>
  <si>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</si>
  <si>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</si>
  <si>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</si>
  <si>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</si>
  <si>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</si>
  <si>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</si>
  <si>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</si>
  <si>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</si>
  <si>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</si>
  <si>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</si>
  <si>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</si>
  <si>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</si>
  <si>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</si>
  <si>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</si>
  <si>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</si>
  <si>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</si>
  <si>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</si>
  <si>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</si>
  <si>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</si>
  <si>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</si>
  <si>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</si>
  <si>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</si>
  <si>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</si>
  <si>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</si>
  <si>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</si>
  <si>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</si>
  <si>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</si>
  <si>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</si>
  <si>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</si>
  <si>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</si>
  <si>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</si>
  <si>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</si>
  <si>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</si>
  <si>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</si>
  <si>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</si>
  <si>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</si>
  <si>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</si>
  <si>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</si>
  <si>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</si>
  <si>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</si>
  <si>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</si>
  <si>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</si>
  <si>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</si>
  <si>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</si>
  <si>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</si>
  <si>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</si>
  <si>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</si>
  <si>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</si>
  <si>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</si>
  <si>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</si>
  <si>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</si>
  <si>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</si>
  <si>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</si>
  <si>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</si>
  <si>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</si>
  <si>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</si>
  <si>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</si>
  <si>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</si>
  <si>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</si>
  <si>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</si>
  <si>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</si>
  <si>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</si>
  <si>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</si>
  <si>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</si>
  <si>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</si>
  <si>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</si>
  <si>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</si>
  <si>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</si>
  <si>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</si>
  <si>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</si>
  <si>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</si>
  <si>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</si>
  <si>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</si>
  <si>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</si>
  <si>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</si>
  <si>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</si>
  <si>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</si>
  <si>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</si>
  <si>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</si>
  <si>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</si>
  <si>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</si>
  <si>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</si>
  <si>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</si>
  <si>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</si>
  <si>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</si>
  <si>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</si>
  <si>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</si>
  <si>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</si>
  <si>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</si>
  <si>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</si>
  <si>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</si>
  <si>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</si>
  <si>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</si>
  <si>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</si>
  <si>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</si>
  <si>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</si>
  <si>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</si>
  <si>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</si>
  <si>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</si>
  <si>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</si>
  <si>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</si>
  <si>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</si>
  <si>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</si>
  <si>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</si>
  <si>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</si>
  <si>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</si>
  <si>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</si>
  <si>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</si>
  <si>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</si>
  <si>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</si>
  <si>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</si>
  <si>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</si>
  <si>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</si>
  <si>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</si>
  <si>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</si>
  <si>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</si>
  <si>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</si>
  <si>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</si>
  <si>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</si>
  <si>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</si>
  <si>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</si>
  <si>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</si>
  <si>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</si>
  <si>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</si>
  <si>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</si>
  <si>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</si>
  <si>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</si>
  <si>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</si>
  <si>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</si>
  <si>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</si>
  <si>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</si>
  <si>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</si>
  <si>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</si>
  <si>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</si>
  <si>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</si>
  <si>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</si>
  <si>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</si>
  <si>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</si>
  <si>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</si>
  <si>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</si>
  <si>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</si>
  <si>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</si>
  <si>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</si>
  <si>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</si>
  <si>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</si>
  <si>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</si>
  <si>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</si>
  <si>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</si>
  <si>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</si>
  <si>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</si>
  <si>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</si>
  <si>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</si>
  <si>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</si>
  <si>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</si>
  <si>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</si>
  <si>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</si>
  <si>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</si>
  <si>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</si>
  <si>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</si>
  <si>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</si>
  <si>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</si>
  <si>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</si>
  <si>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</si>
  <si>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</si>
  <si>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</si>
  <si>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</si>
  <si>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</si>
  <si>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</si>
  <si>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</si>
  <si>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</si>
  <si>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</si>
  <si>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</si>
  <si>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</si>
  <si>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</si>
  <si>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</si>
  <si>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</si>
  <si>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</si>
  <si>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</si>
  <si>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</si>
  <si>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</si>
  <si>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</si>
  <si>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</si>
  <si>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</si>
  <si>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</si>
  <si>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</si>
  <si>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</si>
  <si>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</si>
  <si>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</si>
  <si>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</si>
  <si>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</si>
  <si>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</si>
  <si>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</si>
  <si>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</si>
  <si>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</si>
  <si>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</si>
  <si>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</si>
  <si>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</si>
  <si>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</si>
  <si>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</si>
  <si>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</si>
  <si>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</si>
  <si>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</si>
  <si>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</si>
  <si>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</si>
  <si>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</si>
  <si>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</si>
  <si>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</si>
  <si>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</si>
  <si>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</si>
  <si>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</si>
  <si>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</si>
  <si>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</si>
  <si>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</si>
  <si>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</si>
  <si>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</si>
  <si>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</si>
  <si>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</si>
  <si>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</si>
  <si>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</si>
  <si>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</si>
  <si>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</si>
  <si>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</si>
  <si>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</si>
  <si>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</si>
  <si>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</si>
  <si>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</si>
  <si>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</si>
  <si>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</si>
  <si>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</si>
  <si>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</si>
  <si>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</si>
  <si>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</si>
  <si>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</si>
  <si>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</si>
  <si>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</si>
  <si>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</si>
  <si>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</si>
  <si>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</si>
  <si>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</si>
  <si>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</si>
  <si>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</si>
  <si>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</si>
  <si>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</si>
  <si>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</si>
  <si>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</si>
  <si>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</si>
  <si>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</si>
  <si>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</si>
  <si>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</si>
  <si>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</si>
  <si>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</si>
  <si>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</si>
  <si>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</si>
  <si>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</si>
  <si>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</si>
  <si>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</si>
  <si>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</si>
  <si>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</si>
  <si>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</si>
  <si>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</si>
  <si>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</si>
  <si>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</si>
  <si>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</si>
  <si>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</si>
  <si>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</si>
  <si>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</si>
  <si>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</si>
  <si>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</si>
  <si>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</si>
  <si>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</si>
  <si>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</si>
  <si>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</si>
  <si>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</si>
  <si>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</si>
  <si>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</si>
  <si>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</si>
  <si>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</si>
  <si>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</si>
  <si>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</si>
  <si>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</si>
  <si>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</si>
  <si>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</si>
  <si>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</si>
  <si>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</si>
  <si>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</si>
  <si>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</si>
  <si>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</si>
  <si>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</si>
  <si>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</si>
  <si>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</si>
  <si>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</si>
  <si>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</si>
  <si>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</si>
  <si>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</si>
  <si>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</si>
  <si>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</si>
  <si>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</si>
  <si>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</si>
  <si>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</si>
  <si>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</si>
  <si>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</si>
  <si>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</si>
  <si>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</si>
  <si>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</si>
  <si>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</si>
  <si>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</si>
  <si>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</si>
  <si>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</si>
  <si>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</si>
  <si>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</si>
  <si>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</si>
  <si>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</si>
  <si>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</si>
  <si>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</si>
  <si>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</si>
  <si>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</si>
  <si>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</si>
  <si>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</si>
  <si>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</si>
  <si>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</si>
  <si>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</si>
  <si>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</si>
  <si>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</si>
  <si>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</si>
  <si>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</si>
  <si>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</si>
  <si>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</si>
  <si>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</si>
  <si>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</si>
  <si>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</si>
  <si>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</si>
  <si>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</si>
  <si>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</si>
  <si>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</si>
  <si>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</si>
  <si>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</si>
  <si>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</si>
  <si>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</si>
  <si>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</si>
  <si>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</si>
  <si>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</si>
  <si>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</si>
  <si>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</si>
  <si>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</si>
  <si>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</si>
  <si>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</si>
  <si>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</si>
  <si>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</si>
  <si>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</si>
  <si>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</si>
  <si>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</si>
  <si>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</si>
  <si>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</si>
  <si>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</si>
  <si>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</si>
  <si>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</si>
  <si>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</si>
  <si>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</si>
  <si>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</si>
  <si>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</si>
  <si>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</si>
  <si>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</si>
  <si>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</si>
  <si>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</si>
  <si>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</si>
  <si>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</si>
  <si>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</si>
  <si>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</si>
  <si>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</si>
  <si>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</si>
  <si>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</si>
  <si>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</si>
  <si>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</si>
  <si>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</si>
  <si>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</si>
  <si>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</si>
  <si>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</si>
  <si>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</si>
  <si>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</si>
  <si>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</si>
  <si>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</si>
  <si>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</si>
  <si>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</si>
  <si>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</si>
  <si>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</si>
  <si>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</si>
  <si>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</si>
  <si>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</si>
  <si>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</si>
  <si>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</si>
  <si>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</si>
  <si>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</si>
  <si>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</si>
  <si>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</si>
  <si>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</si>
  <si>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</si>
  <si>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</si>
  <si>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</si>
  <si>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</si>
  <si>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</si>
  <si>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</si>
  <si>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</si>
  <si>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</si>
  <si>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</si>
  <si>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</si>
  <si>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</si>
  <si>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</si>
  <si>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</si>
  <si>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</si>
  <si>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</si>
  <si>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</si>
  <si>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</si>
  <si>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</si>
  <si>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</si>
  <si>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</si>
  <si>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</si>
  <si>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</si>
  <si>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</si>
  <si>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</si>
  <si>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</si>
  <si>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</si>
  <si>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</si>
  <si>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</si>
  <si>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</si>
  <si>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</si>
  <si>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</si>
  <si>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</si>
  <si>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</si>
  <si>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</si>
  <si>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</si>
  <si>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</si>
  <si>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</si>
  <si>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</si>
  <si>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</si>
  <si>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</si>
  <si>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</si>
  <si>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</si>
  <si>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</si>
  <si>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</si>
  <si>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</si>
  <si>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</si>
  <si>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</si>
  <si>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</si>
  <si>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</si>
  <si>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</si>
  <si>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</si>
  <si>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</si>
  <si>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</si>
  <si>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</si>
  <si>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</si>
  <si>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</si>
  <si>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</si>
  <si>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</si>
  <si>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</si>
  <si>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</si>
  <si>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</si>
  <si>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</si>
  <si>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</si>
  <si>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</si>
  <si>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</si>
  <si>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</si>
  <si>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</si>
  <si>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</si>
  <si>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</si>
  <si>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</si>
  <si>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</si>
  <si>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</si>
  <si>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</si>
  <si>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</si>
  <si>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</si>
  <si>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</si>
  <si>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</si>
  <si>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</si>
  <si>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</si>
  <si>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</si>
  <si>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</si>
  <si>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</si>
  <si>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</si>
  <si>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</si>
  <si>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</si>
  <si>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</si>
  <si>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</si>
  <si>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</si>
  <si>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</si>
  <si>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</si>
  <si>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</si>
  <si>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</si>
  <si>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</si>
  <si>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</si>
  <si>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</si>
  <si>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</si>
  <si>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</si>
  <si>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</si>
  <si>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</si>
  <si>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</si>
  <si>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</si>
  <si>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</si>
  <si>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</si>
  <si>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</si>
  <si>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</si>
  <si>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</si>
  <si>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</si>
  <si>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</si>
  <si>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</si>
  <si>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</si>
  <si>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</si>
  <si>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</si>
  <si>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</si>
  <si>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</si>
  <si>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</si>
  <si>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</si>
  <si>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</si>
  <si>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</si>
  <si>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</si>
  <si>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</si>
  <si>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</si>
  <si>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</si>
  <si>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</si>
  <si>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</si>
  <si>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</si>
  <si>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</si>
  <si>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</si>
  <si>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</si>
  <si>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</si>
  <si>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</si>
  <si>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</si>
  <si>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</si>
  <si>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</si>
  <si>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</si>
  <si>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</si>
  <si>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</si>
  <si>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</si>
  <si>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</si>
  <si>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</si>
  <si>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</si>
  <si>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</si>
  <si>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</si>
  <si>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</si>
  <si>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</si>
  <si>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</si>
  <si>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</si>
  <si>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</si>
  <si>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</si>
  <si>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</si>
  <si>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</si>
  <si>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</si>
  <si>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</si>
  <si>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</si>
  <si>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</si>
  <si>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</si>
  <si>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</si>
  <si>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</si>
  <si>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</si>
  <si>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</si>
  <si>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</si>
  <si>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</si>
  <si>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</si>
  <si>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</si>
  <si>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</si>
  <si>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</si>
  <si>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</si>
  <si>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</si>
  <si>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</si>
  <si>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</si>
  <si>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</si>
  <si>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</si>
  <si>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</si>
  <si>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</si>
  <si>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</si>
  <si>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</si>
  <si>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</si>
  <si>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</si>
  <si>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</si>
  <si>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</si>
  <si>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</si>
  <si>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</si>
  <si>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</si>
  <si>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</si>
  <si>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</si>
  <si>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</si>
  <si>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</si>
  <si>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</si>
  <si>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</si>
  <si>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</si>
  <si>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</si>
  <si>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</si>
  <si>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</si>
  <si>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</si>
  <si>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</si>
  <si>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</si>
  <si>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</si>
  <si>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</si>
  <si>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</si>
  <si>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</si>
  <si>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</si>
  <si>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</si>
  <si>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</si>
  <si>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</si>
  <si>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</si>
  <si>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</si>
  <si>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</si>
  <si>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</si>
  <si>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</si>
  <si>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</si>
  <si>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</si>
  <si>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</si>
  <si>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</si>
  <si>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</si>
  <si>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</si>
  <si>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</si>
  <si>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</si>
  <si>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</si>
  <si>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</si>
  <si>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</si>
  <si>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</si>
  <si>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</si>
  <si>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</si>
  <si>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</si>
  <si>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</si>
  <si>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</si>
  <si>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</si>
  <si>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</si>
  <si>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</si>
  <si>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</si>
  <si>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</si>
  <si>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</si>
  <si>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</si>
  <si>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</si>
  <si>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</si>
  <si>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</si>
  <si>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</si>
  <si>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</si>
  <si>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</si>
  <si>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</si>
  <si>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</si>
  <si>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</si>
  <si>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</si>
  <si>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</si>
  <si>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</si>
  <si>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</si>
  <si>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</si>
  <si>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</si>
  <si>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</si>
  <si>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</si>
  <si>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</si>
  <si>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</si>
  <si>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</si>
  <si>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</si>
  <si>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</si>
  <si>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</si>
  <si>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</si>
  <si>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</si>
  <si>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</si>
  <si>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</si>
  <si>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</si>
  <si>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</si>
  <si>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</si>
  <si>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</si>
  <si>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</si>
  <si>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</si>
  <si>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</si>
  <si>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</si>
  <si>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</si>
  <si>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</si>
  <si>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</si>
  <si>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</si>
  <si>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</si>
  <si>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</si>
  <si>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</si>
  <si>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</si>
  <si>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</si>
  <si>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</si>
  <si>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</si>
  <si>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</si>
  <si>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</si>
  <si>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</si>
  <si>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</si>
  <si>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</si>
  <si>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</si>
  <si>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</si>
  <si>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</si>
  <si>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</si>
  <si>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</si>
  <si>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</si>
  <si>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</si>
  <si>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</si>
  <si>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</si>
  <si>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</si>
  <si>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</si>
  <si>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</si>
  <si>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</si>
  <si>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</si>
  <si>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</si>
  <si>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</si>
  <si>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</si>
  <si>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</si>
  <si>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</si>
  <si>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</si>
  <si>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</si>
  <si>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</si>
  <si>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</si>
  <si>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</si>
  <si>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</si>
  <si>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</si>
  <si>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</si>
  <si>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</si>
  <si>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</si>
  <si>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</si>
  <si>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</si>
  <si>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</si>
  <si>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</si>
  <si>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</si>
  <si>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</si>
  <si>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</si>
  <si>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</si>
  <si>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</si>
  <si>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</si>
  <si>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</si>
  <si>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</si>
  <si>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</si>
  <si>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</si>
  <si>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</si>
  <si>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</si>
  <si>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</si>
  <si>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</si>
  <si>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</si>
  <si>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</si>
  <si>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</si>
  <si>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</si>
  <si>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</si>
  <si>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</si>
  <si>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</si>
  <si>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</si>
  <si>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</si>
  <si>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</si>
  <si>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</si>
  <si>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</si>
  <si>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</si>
  <si>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</si>
  <si>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</si>
  <si>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</si>
  <si>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</si>
  <si>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</si>
  <si>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</si>
  <si>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</si>
  <si>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</si>
  <si>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</si>
  <si>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</si>
  <si>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</si>
  <si>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</si>
  <si>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</si>
  <si>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</si>
  <si>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</si>
  <si>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</si>
  <si>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</si>
  <si>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</si>
  <si>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</si>
  <si>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</si>
  <si>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</si>
  <si>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</si>
  <si>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</si>
  <si>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</si>
  <si>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</si>
  <si>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</si>
  <si>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</si>
  <si>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</si>
  <si>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</si>
  <si>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</si>
  <si>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</si>
  <si>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</si>
  <si>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</si>
  <si>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</si>
  <si>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</si>
  <si>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</si>
  <si>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</si>
  <si>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</si>
  <si>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</si>
  <si>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</si>
  <si>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</si>
  <si>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</si>
  <si>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</si>
  <si>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</si>
  <si>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</si>
  <si>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</si>
  <si>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</si>
  <si>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</si>
  <si>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</si>
  <si>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</si>
  <si>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</si>
  <si>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</si>
  <si>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</si>
  <si>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</si>
  <si>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</si>
  <si>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</si>
  <si>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</si>
  <si>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</si>
  <si>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</si>
  <si>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</si>
  <si>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</si>
  <si>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</si>
  <si>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</si>
  <si>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</si>
  <si>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</si>
  <si>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</si>
  <si>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</si>
  <si>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</si>
  <si>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</si>
  <si>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</si>
  <si>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</si>
  <si>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</si>
  <si>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</si>
  <si>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</si>
  <si>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</si>
  <si>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</si>
  <si>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</si>
  <si>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</si>
  <si>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</si>
  <si>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</si>
  <si>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</si>
  <si>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</si>
  <si>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</si>
  <si>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</si>
  <si>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</si>
  <si>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</si>
  <si>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</si>
  <si>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</si>
  <si>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</si>
  <si>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</si>
  <si>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</si>
  <si>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</si>
  <si>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</si>
  <si>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</si>
  <si>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</si>
  <si>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</si>
  <si>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</si>
  <si>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</si>
  <si>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</si>
  <si>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</si>
  <si>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</si>
  <si>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</si>
  <si>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</si>
  <si>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</si>
  <si>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</si>
  <si>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</si>
  <si>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</si>
  <si>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</si>
  <si>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</si>
  <si>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</si>
  <si>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</si>
  <si>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</si>
  <si>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</si>
  <si>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</si>
  <si>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</si>
  <si>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</si>
  <si>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</si>
  <si>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</si>
  <si>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</si>
  <si>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</si>
  <si>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</si>
  <si>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</si>
  <si>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</si>
  <si>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</si>
  <si>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</si>
  <si>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</si>
  <si>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</si>
  <si>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</si>
  <si>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</si>
  <si>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</si>
  <si>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</si>
  <si>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</si>
  <si>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</si>
  <si>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</si>
  <si>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</si>
  <si>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</si>
  <si>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</si>
  <si>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</si>
  <si>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</si>
  <si>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</si>
  <si>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</si>
  <si>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</si>
  <si>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</si>
  <si>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</si>
  <si>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</si>
  <si>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</si>
  <si>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</si>
  <si>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</si>
  <si>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</si>
  <si>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</si>
  <si>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</si>
  <si>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</si>
  <si>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</si>
  <si>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</si>
  <si>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</si>
  <si>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</si>
  <si>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</si>
  <si>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</si>
  <si>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</si>
  <si>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</si>
  <si>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</si>
  <si>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</si>
  <si>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</si>
  <si>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</si>
  <si>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</si>
  <si>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</si>
  <si>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</si>
  <si>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</si>
  <si>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</si>
  <si>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</si>
  <si>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</si>
  <si>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</si>
  <si>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</si>
  <si>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</si>
  <si>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</si>
  <si>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</si>
  <si>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</si>
  <si>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</si>
  <si>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</si>
  <si>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</si>
  <si>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</si>
  <si>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</si>
  <si>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</si>
  <si>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</si>
  <si>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</si>
  <si>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</si>
  <si>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</si>
  <si>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</si>
  <si>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</si>
  <si>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</si>
  <si>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</si>
  <si>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</si>
  <si>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</si>
  <si>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</si>
  <si>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</si>
  <si>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</si>
  <si>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</si>
  <si>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</si>
  <si>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</si>
  <si>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</si>
  <si>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</si>
  <si>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</si>
  <si>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</si>
  <si>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</si>
  <si>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</si>
  <si>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</si>
  <si>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</si>
  <si>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</si>
  <si>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</si>
  <si>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</si>
  <si>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</si>
  <si>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</si>
  <si>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</si>
  <si>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</si>
  <si>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</si>
  <si>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</si>
  <si>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</si>
  <si>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</si>
  <si>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</si>
  <si>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</si>
  <si>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</si>
  <si>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</si>
  <si>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</si>
  <si>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</si>
  <si>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</si>
  <si>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</si>
  <si>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</si>
  <si>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</si>
  <si>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</si>
  <si>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</si>
  <si>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</si>
  <si>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</si>
  <si>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</si>
  <si>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</si>
  <si>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</si>
  <si>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</si>
  <si>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</si>
  <si>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</si>
  <si>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</si>
  <si>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</si>
  <si>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</si>
  <si>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</si>
  <si>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</si>
  <si>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</si>
  <si>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</si>
  <si>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</si>
  <si>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</si>
  <si>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</si>
  <si>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</si>
  <si>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</si>
  <si>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</si>
  <si>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</si>
  <si>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</si>
  <si>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</si>
  <si>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</si>
  <si>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</si>
  <si>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</si>
  <si>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</si>
  <si>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</si>
  <si>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</si>
  <si>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</si>
  <si>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</si>
  <si>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</si>
  <si>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</si>
  <si>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</si>
  <si>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</si>
  <si>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</si>
  <si>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</si>
  <si>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</si>
  <si>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</si>
  <si>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</si>
  <si>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</si>
  <si>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</si>
  <si>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</si>
  <si>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</si>
  <si>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</si>
  <si>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</si>
  <si>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</si>
  <si>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</si>
  <si>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</si>
  <si>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</si>
  <si>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</si>
  <si>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</si>
  <si>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</si>
  <si>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</si>
  <si>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</si>
  <si>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</si>
  <si>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</si>
  <si>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</si>
  <si>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</si>
  <si>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</si>
  <si>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</si>
  <si>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</si>
  <si>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</si>
  <si>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</si>
  <si>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</si>
  <si>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</si>
  <si>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</si>
  <si>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</si>
  <si>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</si>
  <si>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</si>
  <si>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</si>
  <si>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</si>
  <si>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</si>
  <si>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</si>
  <si>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</si>
  <si>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</si>
  <si>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</si>
  <si>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</si>
  <si>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</si>
  <si>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</si>
  <si>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</si>
  <si>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</si>
  <si>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</si>
  <si>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</si>
  <si>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</si>
  <si>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</si>
  <si>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</si>
  <si>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</si>
  <si>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</si>
  <si>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</si>
  <si>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</si>
  <si>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</si>
  <si>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</si>
  <si>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</si>
  <si>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</si>
  <si>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</si>
  <si>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</si>
  <si>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</si>
  <si>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</si>
  <si>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</si>
  <si>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</si>
  <si>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</si>
  <si>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</si>
  <si>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</si>
  <si>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</si>
  <si>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</si>
  <si>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</si>
  <si>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</si>
  <si>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</si>
  <si>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</si>
  <si>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</si>
  <si>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</si>
  <si>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</si>
  <si>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</si>
  <si>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</si>
  <si>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</si>
  <si>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</si>
  <si>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</si>
  <si>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</si>
  <si>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</si>
  <si>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</si>
  <si>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</si>
  <si>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</si>
  <si>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</si>
  <si>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</si>
  <si>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</si>
  <si>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</si>
  <si>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</si>
  <si>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</si>
  <si>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</si>
  <si>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</si>
  <si>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</si>
  <si>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</si>
  <si>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</si>
  <si>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</si>
  <si>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</si>
  <si>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</si>
  <si>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</si>
  <si>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</si>
  <si>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</si>
  <si>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</si>
  <si>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</si>
  <si>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</si>
  <si>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</si>
  <si>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</si>
  <si>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</si>
  <si>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</si>
  <si>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</si>
  <si>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</si>
  <si>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</si>
  <si>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</si>
  <si>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</si>
  <si>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</si>
  <si>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</si>
  <si>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</si>
  <si>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</si>
  <si>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</si>
  <si>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</si>
  <si>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</si>
  <si>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</si>
  <si>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</si>
  <si>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</si>
  <si>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</si>
  <si>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</si>
  <si>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</si>
  <si>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</si>
  <si>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</si>
  <si>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</si>
  <si>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</si>
  <si>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</si>
  <si>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</si>
  <si>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</si>
  <si>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</si>
  <si>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</si>
  <si>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</si>
  <si>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</si>
  <si>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</si>
  <si>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</si>
  <si>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</si>
  <si>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</si>
  <si>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</si>
  <si>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</si>
  <si>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</si>
  <si>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</si>
  <si>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</si>
  <si>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</si>
  <si>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</si>
  <si>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</si>
  <si>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</si>
  <si>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</si>
  <si>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</si>
  <si>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</si>
  <si>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</si>
  <si>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</si>
  <si>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</si>
  <si>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</si>
  <si>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</si>
  <si>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</si>
  <si>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</si>
  <si>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</si>
  <si>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</si>
  <si>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</si>
  <si>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</si>
  <si>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</si>
  <si>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</si>
  <si>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</si>
  <si>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</si>
  <si>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</si>
  <si>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</si>
  <si>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</si>
  <si>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</si>
  <si>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</si>
  <si>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</si>
  <si>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</si>
  <si>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</si>
  <si>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</si>
  <si>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</si>
  <si>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</si>
  <si>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</si>
  <si>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</si>
  <si>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</si>
  <si>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</si>
  <si>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</si>
  <si>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</si>
  <si>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</si>
  <si>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</si>
  <si>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</si>
  <si>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</si>
  <si>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</si>
  <si>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</si>
  <si>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</si>
  <si>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</si>
  <si>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</si>
  <si>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</si>
  <si>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</si>
  <si>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</si>
  <si>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</si>
  <si>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</si>
  <si>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</si>
  <si>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</si>
  <si>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</si>
  <si>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</si>
  <si>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</si>
  <si>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</si>
  <si>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</si>
  <si>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</si>
  <si>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</si>
  <si>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</si>
  <si>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</si>
  <si>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</si>
  <si>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</si>
  <si>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</si>
  <si>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</si>
  <si>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</si>
  <si>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</si>
  <si>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</si>
  <si>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</si>
  <si>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</si>
  <si>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</si>
  <si>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</si>
  <si>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</si>
  <si>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</si>
  <si>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</si>
  <si>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</si>
  <si>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</si>
  <si>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</si>
  <si>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</si>
  <si>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</si>
  <si>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</si>
  <si>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</si>
  <si>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</si>
  <si>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</si>
  <si>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</si>
  <si>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</si>
  <si>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</si>
  <si>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</si>
  <si>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</si>
  <si>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</si>
  <si>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</si>
  <si>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</si>
  <si>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</si>
  <si>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</si>
  <si>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</si>
  <si>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</si>
  <si>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</si>
  <si>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</si>
  <si>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</si>
  <si>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</si>
  <si>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</si>
  <si>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</si>
  <si>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</si>
  <si>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</si>
  <si>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</si>
  <si>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</si>
  <si>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</si>
  <si>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</si>
  <si>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</si>
  <si>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</si>
  <si>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</si>
  <si>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</si>
  <si>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</si>
  <si>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</si>
  <si>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</si>
  <si>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</si>
  <si>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</si>
  <si>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</si>
  <si>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</si>
  <si>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</si>
  <si>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</si>
  <si>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</si>
  <si>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</si>
  <si>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</si>
  <si>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</si>
  <si>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</si>
  <si>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</si>
  <si>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</si>
  <si>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</si>
  <si>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</si>
  <si>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</si>
  <si>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</si>
  <si>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</si>
  <si>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</si>
  <si>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</si>
  <si>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</si>
  <si>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</si>
  <si>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</si>
  <si>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</si>
  <si>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</si>
  <si>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</si>
  <si>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</si>
  <si>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</si>
  <si>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</si>
  <si>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</si>
  <si>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</si>
  <si>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</si>
  <si>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</si>
  <si>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</si>
  <si>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</si>
  <si>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</si>
  <si>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</si>
  <si>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</si>
  <si>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</si>
  <si>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</si>
  <si>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</si>
  <si>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</si>
  <si>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</si>
  <si>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</si>
  <si>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</si>
  <si>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</si>
  <si>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</si>
  <si>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</si>
  <si>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</si>
  <si>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</si>
  <si>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</si>
  <si>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</si>
  <si>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</si>
  <si>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</si>
  <si>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</si>
  <si>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</si>
  <si>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</si>
  <si>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</si>
  <si>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</si>
  <si>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</si>
  <si>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</si>
  <si>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</si>
  <si>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</si>
  <si>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</si>
  <si>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</si>
  <si>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</si>
  <si>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</si>
  <si>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</si>
  <si>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</si>
  <si>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</si>
  <si>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</si>
  <si>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</si>
  <si>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</si>
  <si>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</si>
  <si>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</si>
  <si>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</si>
  <si>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</si>
  <si>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</si>
  <si>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</si>
  <si>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</si>
  <si>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</si>
  <si>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</si>
  <si>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</si>
  <si>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</si>
  <si>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</si>
  <si>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</si>
  <si>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</si>
  <si>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</si>
  <si>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</si>
  <si>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</si>
  <si>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</si>
  <si>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</si>
  <si>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</si>
  <si>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</si>
  <si>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</si>
  <si>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</si>
  <si>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</si>
  <si>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</si>
  <si>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</si>
  <si>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</si>
  <si>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</si>
  <si>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</si>
  <si>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</si>
  <si>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</si>
  <si>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</si>
  <si>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</si>
  <si>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</si>
  <si>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</si>
  <si>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</si>
  <si>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</si>
  <si>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</si>
  <si>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</si>
  <si>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</si>
  <si>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</si>
  <si>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</si>
  <si>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</si>
  <si>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</si>
  <si>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</si>
  <si>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</si>
  <si>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</si>
  <si>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</si>
  <si>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</si>
  <si>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</si>
  <si>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</si>
  <si>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</si>
  <si>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</si>
  <si>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</si>
  <si>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</si>
  <si>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</si>
  <si>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</si>
  <si>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</si>
  <si>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</si>
  <si>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</si>
  <si>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</si>
  <si>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</si>
  <si>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</si>
  <si>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</si>
  <si>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</si>
  <si>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</si>
  <si>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</si>
  <si>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</si>
  <si>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</si>
  <si>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</si>
  <si>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</si>
  <si>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</si>
  <si>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</si>
  <si>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</si>
  <si>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</si>
  <si>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</si>
  <si>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</si>
  <si>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</si>
  <si>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</si>
  <si>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</si>
  <si>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</si>
  <si>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</si>
  <si>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</si>
  <si>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</si>
  <si>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</si>
  <si>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</si>
  <si>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</si>
  <si>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</si>
  <si>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</si>
  <si>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</si>
  <si>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</si>
  <si>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</si>
  <si>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</si>
  <si>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</si>
  <si>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</si>
  <si>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</si>
  <si>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</si>
  <si>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</si>
  <si>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</si>
  <si>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</si>
  <si>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</si>
  <si>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</si>
  <si>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</si>
  <si>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</si>
  <si>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</si>
  <si>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</si>
  <si>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</si>
  <si>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</si>
  <si>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</si>
  <si>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</si>
  <si>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</si>
  <si>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</si>
  <si>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</si>
  <si>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</si>
  <si>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</si>
  <si>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</si>
  <si>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</si>
  <si>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</si>
  <si>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</si>
  <si>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</si>
  <si>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</si>
  <si>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</si>
  <si>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</si>
  <si>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</si>
  <si>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</si>
  <si>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</si>
  <si>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</si>
  <si>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</si>
  <si>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</si>
  <si>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</si>
  <si>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</si>
  <si>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</si>
  <si>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</si>
  <si>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</si>
  <si>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</si>
  <si>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</si>
  <si>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</si>
  <si>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</si>
  <si>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</si>
  <si>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</si>
  <si>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</si>
  <si>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</si>
  <si>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</si>
  <si>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</si>
  <si>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</si>
  <si>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</si>
  <si>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</si>
  <si>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</si>
  <si>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</si>
  <si>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</si>
  <si>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</si>
  <si>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</si>
  <si>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</si>
  <si>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</si>
  <si>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</si>
  <si>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</si>
  <si>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</si>
  <si>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</si>
  <si>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</si>
  <si>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</si>
  <si>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</si>
  <si>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</si>
  <si>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</si>
  <si>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</si>
  <si>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</si>
  <si>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</si>
  <si>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</si>
  <si>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</si>
  <si>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</si>
  <si>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</si>
  <si>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</si>
  <si>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</si>
  <si>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</si>
  <si>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</si>
  <si>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</si>
  <si>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</si>
  <si>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</si>
  <si>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</si>
  <si>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</si>
  <si>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</si>
  <si>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</si>
  <si>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</si>
  <si>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</si>
  <si>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</si>
  <si>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</si>
  <si>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</si>
  <si>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</si>
  <si>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</si>
  <si>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</si>
  <si>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</si>
  <si>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</si>
  <si>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</si>
  <si>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</si>
  <si>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</si>
  <si>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</si>
  <si>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</si>
  <si>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</si>
  <si>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</si>
  <si>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</si>
  <si>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</si>
  <si>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</si>
  <si>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</si>
  <si>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</si>
  <si>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</si>
  <si>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</si>
  <si>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</si>
  <si>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</si>
  <si>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</si>
  <si>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</si>
  <si>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</si>
  <si>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</si>
  <si>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</si>
  <si>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</si>
  <si>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</si>
  <si>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</si>
  <si>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</si>
  <si>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</si>
  <si>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</si>
  <si>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</si>
  <si>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</si>
  <si>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</si>
  <si>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</si>
  <si>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</si>
  <si>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</si>
  <si>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</si>
  <si>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</si>
  <si>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</si>
  <si>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</si>
  <si>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</si>
  <si>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</si>
  <si>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</si>
  <si>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</si>
  <si>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</si>
  <si>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</si>
  <si>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</si>
  <si>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</si>
  <si>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</si>
  <si>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</si>
  <si>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</si>
  <si>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</si>
  <si>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</si>
  <si>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</si>
  <si>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</si>
  <si>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</si>
  <si>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</si>
  <si>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</si>
  <si>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</si>
  <si>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</si>
  <si>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</si>
  <si>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</si>
  <si>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</si>
  <si>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</si>
  <si>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</si>
  <si>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</si>
  <si>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</si>
  <si>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</si>
  <si>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</si>
  <si>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</si>
  <si>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</si>
  <si>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</si>
  <si>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</si>
  <si>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</si>
  <si>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</si>
  <si>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</si>
  <si>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</si>
  <si>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</si>
  <si>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</si>
  <si>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</si>
  <si>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</si>
  <si>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</si>
  <si>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</si>
  <si>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</si>
  <si>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</si>
  <si>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</si>
  <si>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</si>
  <si>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</si>
  <si>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</si>
  <si>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</si>
  <si>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</si>
  <si>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</si>
  <si>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</si>
  <si>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</si>
  <si>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</si>
  <si>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</si>
  <si>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</si>
  <si>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</si>
  <si>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</si>
  <si>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</si>
  <si>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</si>
  <si>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</si>
  <si>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</si>
  <si>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</si>
  <si>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</si>
  <si>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</si>
  <si>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</si>
  <si>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</si>
  <si>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</si>
  <si>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</si>
  <si>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</si>
  <si>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</si>
  <si>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</si>
  <si>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</si>
  <si>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</si>
  <si>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</si>
  <si>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</si>
  <si>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</si>
  <si>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</si>
  <si>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</si>
  <si>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</si>
  <si>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</si>
  <si>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</si>
  <si>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</si>
  <si>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</si>
  <si>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</si>
  <si>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</si>
  <si>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</si>
  <si>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</si>
  <si>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</si>
  <si>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</si>
  <si>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</si>
  <si>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</si>
  <si>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</si>
  <si>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</si>
  <si>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</si>
  <si>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</si>
  <si>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</si>
  <si>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</si>
  <si>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</si>
  <si>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</si>
  <si>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</si>
  <si>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</si>
  <si>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</si>
  <si>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</si>
  <si>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</si>
  <si>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</si>
  <si>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</si>
  <si>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</si>
  <si>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</si>
  <si>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</si>
  <si>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</si>
  <si>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</si>
  <si>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</si>
  <si>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</si>
  <si>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</si>
  <si>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</si>
  <si>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</si>
  <si>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</si>
  <si>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</si>
  <si>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</si>
  <si>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</si>
  <si>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</si>
  <si>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</si>
  <si>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</si>
  <si>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</si>
  <si>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</si>
  <si>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</si>
  <si>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</si>
  <si>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</si>
  <si>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</si>
  <si>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</si>
  <si>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</si>
  <si>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</si>
  <si>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</si>
  <si>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</si>
  <si>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</si>
  <si>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</si>
  <si>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</si>
  <si>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</si>
  <si>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</si>
  <si>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</si>
  <si>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</si>
  <si>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</si>
  <si>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</si>
  <si>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</si>
  <si>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</si>
  <si>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</si>
  <si>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</si>
  <si>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</si>
  <si>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</si>
  <si>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</si>
  <si>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</si>
  <si>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</si>
  <si>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</si>
  <si>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</si>
  <si>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</si>
  <si>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</si>
  <si>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</si>
  <si>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</si>
  <si>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</si>
  <si>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</si>
  <si>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</si>
  <si>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</si>
  <si>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</si>
  <si>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</si>
  <si>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</si>
  <si>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</si>
  <si>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</si>
  <si>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</si>
  <si>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</si>
  <si>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</si>
  <si>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</si>
  <si>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</si>
  <si>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</si>
  <si>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</si>
  <si>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</si>
  <si>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</si>
  <si>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</si>
  <si>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</si>
  <si>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</si>
  <si>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</si>
  <si>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</si>
  <si>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</si>
  <si>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</si>
  <si>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</si>
  <si>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</si>
  <si>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</si>
  <si>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</si>
  <si>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</si>
  <si>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</si>
  <si>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</si>
  <si>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</si>
  <si>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</si>
  <si>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</si>
  <si>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</si>
  <si>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</si>
  <si>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</si>
  <si>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</si>
  <si>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</si>
  <si>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</si>
  <si>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</si>
  <si>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</si>
  <si>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</si>
  <si>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</si>
  <si>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</si>
  <si>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</si>
  <si>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</si>
  <si>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</si>
  <si>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</si>
  <si>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</si>
  <si>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</si>
  <si>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</si>
  <si>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</si>
  <si>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</si>
  <si>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</si>
  <si>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</si>
  <si>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</si>
  <si>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</si>
  <si>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</si>
  <si>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</si>
  <si>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</si>
  <si>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</si>
  <si>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</si>
  <si>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</si>
  <si>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</si>
  <si>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</si>
  <si>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</si>
  <si>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</si>
  <si>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</si>
  <si>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</si>
  <si>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</si>
  <si>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</si>
  <si>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</si>
  <si>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</si>
  <si>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</si>
  <si>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</si>
  <si>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</si>
  <si>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</si>
  <si>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</si>
  <si>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</si>
  <si>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</si>
  <si>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</si>
  <si>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</si>
  <si>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</si>
  <si>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</si>
  <si>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</si>
  <si>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</si>
  <si>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</si>
  <si>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</si>
  <si>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</si>
  <si>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</si>
  <si>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</si>
  <si>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</si>
  <si>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</si>
  <si>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</si>
  <si>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</si>
  <si>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</si>
  <si>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</si>
  <si>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</si>
  <si>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</si>
  <si>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</si>
  <si>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</si>
  <si>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</si>
  <si>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</si>
  <si>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</si>
  <si>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</si>
  <si>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</si>
  <si>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</si>
  <si>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</si>
  <si>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</si>
  <si>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</si>
  <si>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</si>
  <si>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</si>
  <si>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</si>
  <si>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</si>
  <si>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</si>
  <si>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</si>
  <si>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</si>
  <si>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</si>
  <si>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</si>
  <si>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</si>
  <si>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</si>
  <si>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</si>
  <si>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</si>
  <si>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</si>
  <si>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</si>
  <si>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</si>
  <si>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</si>
  <si>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</si>
  <si>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</si>
  <si>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</si>
  <si>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</si>
  <si>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</si>
  <si>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</si>
  <si>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</si>
  <si>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</si>
  <si>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</si>
  <si>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</si>
  <si>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</si>
  <si>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</si>
  <si>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</si>
  <si>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</si>
  <si>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</si>
  <si>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</si>
  <si>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</si>
  <si>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</si>
  <si>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</si>
  <si>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</si>
  <si>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</si>
  <si>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</si>
  <si>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</si>
  <si>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</si>
  <si>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</si>
  <si>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</si>
  <si>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</si>
  <si>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</si>
  <si>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</si>
  <si>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</si>
  <si>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</si>
  <si>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</si>
  <si>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</si>
  <si>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</si>
  <si>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</si>
  <si>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</si>
  <si>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</si>
  <si>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</si>
  <si>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</si>
  <si>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</si>
  <si>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</si>
  <si>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</si>
  <si>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</si>
  <si>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</si>
  <si>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</si>
  <si>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</si>
  <si>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</si>
  <si>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</si>
  <si>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</si>
  <si>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</si>
  <si>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</si>
  <si>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</si>
  <si>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</si>
  <si>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</si>
  <si>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</si>
  <si>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</si>
  <si>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</si>
  <si>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</si>
  <si>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</si>
  <si>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</si>
  <si>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</si>
  <si>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</si>
  <si>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</si>
  <si>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</si>
  <si>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</si>
  <si>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</si>
  <si>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</si>
  <si>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</si>
  <si>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</si>
  <si>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</si>
  <si>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</si>
  <si>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</si>
  <si>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</si>
  <si>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</si>
  <si>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</si>
  <si>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</si>
  <si>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</si>
  <si>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</si>
  <si>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</si>
  <si>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</si>
  <si>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</si>
  <si>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</si>
  <si>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</si>
  <si>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</si>
  <si>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</si>
  <si>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</si>
  <si>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</si>
  <si>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</si>
  <si>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</si>
  <si>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</si>
  <si>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</si>
  <si>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</si>
  <si>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</si>
  <si>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</si>
  <si>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</si>
  <si>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</si>
  <si>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</si>
  <si>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</si>
  <si>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</si>
  <si>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</si>
  <si>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</si>
  <si>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</si>
  <si>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</si>
  <si>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</si>
  <si>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</si>
  <si>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</si>
  <si>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</si>
  <si>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</si>
  <si>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</si>
  <si>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</si>
  <si>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</si>
  <si>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</si>
  <si>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</si>
  <si>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</si>
  <si>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</si>
  <si>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</si>
  <si>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</si>
  <si>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</si>
  <si>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</si>
  <si>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</si>
  <si>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</si>
  <si>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</si>
  <si>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</si>
  <si>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</si>
  <si>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</si>
  <si>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</si>
  <si>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</si>
  <si>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</si>
  <si>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</si>
  <si>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</si>
  <si>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</si>
  <si>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</si>
  <si>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</si>
  <si>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</si>
  <si>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</si>
  <si>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</si>
  <si>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</si>
  <si>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</si>
  <si>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</si>
  <si>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</si>
  <si>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</si>
  <si>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</si>
  <si>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</si>
  <si>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</si>
  <si>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</si>
  <si>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</si>
  <si>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</si>
  <si>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</si>
  <si>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</si>
  <si>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</si>
  <si>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</si>
  <si>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</si>
  <si>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</si>
  <si>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</si>
  <si>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</si>
  <si>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</si>
  <si>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</si>
  <si>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</si>
  <si>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</si>
  <si>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</si>
  <si>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</si>
  <si>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</si>
  <si>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</si>
  <si>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</si>
  <si>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</si>
  <si>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</si>
  <si>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</si>
  <si>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</si>
  <si>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</si>
  <si>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</si>
  <si>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</si>
  <si>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</si>
  <si>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</si>
  <si>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</si>
  <si>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</si>
  <si>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</si>
  <si>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</si>
  <si>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</si>
  <si>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</si>
  <si>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</si>
  <si>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</si>
  <si>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</si>
  <si>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</si>
  <si>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</si>
  <si>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</si>
  <si>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</si>
  <si>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</si>
  <si>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</si>
  <si>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</si>
  <si>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</si>
  <si>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</si>
  <si>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</si>
  <si>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</si>
  <si>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</si>
  <si>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</si>
  <si>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</si>
  <si>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</si>
  <si>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</si>
  <si>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</si>
  <si>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</si>
  <si>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</si>
  <si>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</si>
  <si>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</si>
  <si>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</si>
  <si>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</si>
  <si>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</si>
  <si>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</si>
  <si>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</si>
  <si>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</si>
  <si>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</si>
  <si>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</si>
  <si>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</si>
  <si>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</si>
  <si>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</si>
  <si>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</si>
  <si>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</si>
  <si>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</si>
  <si>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</si>
  <si>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</si>
  <si>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</si>
  <si>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</si>
  <si>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</si>
  <si>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</si>
  <si>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</si>
  <si>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</si>
  <si>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</si>
  <si>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</si>
  <si>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</si>
  <si>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</si>
  <si>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</si>
  <si>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</si>
  <si>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</si>
  <si>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</si>
  <si>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</si>
  <si>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</si>
  <si>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</si>
  <si>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</si>
  <si>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</si>
  <si>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</si>
  <si>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</si>
  <si>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</si>
  <si>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</si>
  <si>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</si>
  <si>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</si>
  <si>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</si>
  <si>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</si>
  <si>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</si>
  <si>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</si>
  <si>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</si>
  <si>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</si>
  <si>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</si>
  <si>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</si>
  <si>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</si>
  <si>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</si>
  <si>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</si>
  <si>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</si>
  <si>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</si>
  <si>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</si>
  <si>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</si>
  <si>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</si>
  <si>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</si>
  <si>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</si>
  <si>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</si>
  <si>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</si>
  <si>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</si>
  <si>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</si>
  <si>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</si>
  <si>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</si>
  <si>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</si>
  <si>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</si>
  <si>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</si>
  <si>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</si>
  <si>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</si>
  <si>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</si>
  <si>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</si>
  <si>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</si>
  <si>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</si>
  <si>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</si>
  <si>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</si>
  <si>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</si>
  <si>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</si>
  <si>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</si>
  <si>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</si>
  <si>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</si>
  <si>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</si>
  <si>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</si>
  <si>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</si>
  <si>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</si>
  <si>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</si>
  <si>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</si>
  <si>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</si>
  <si>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</si>
  <si>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</si>
  <si>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</si>
  <si>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</si>
  <si>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</si>
  <si>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</si>
  <si>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</si>
  <si>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</si>
  <si>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</si>
  <si>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</si>
  <si>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</si>
  <si>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</si>
  <si>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</si>
  <si>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</si>
  <si>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</si>
  <si>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</si>
  <si>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</si>
  <si>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</si>
  <si>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</si>
  <si>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</si>
  <si>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</si>
  <si>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</si>
  <si>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</si>
  <si>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</si>
  <si>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</si>
  <si>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</si>
  <si>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</si>
  <si>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</si>
  <si>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</si>
  <si>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</si>
  <si>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</si>
  <si>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</si>
  <si>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</si>
  <si>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</si>
  <si>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</si>
  <si>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</si>
  <si>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</si>
  <si>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</si>
  <si>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</si>
  <si>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</si>
  <si>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</si>
  <si>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</si>
  <si>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</si>
  <si>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</si>
  <si>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</si>
  <si>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</si>
  <si>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</si>
  <si>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</si>
  <si>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</si>
  <si>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</si>
  <si>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</si>
  <si>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</si>
  <si>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</si>
  <si>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</si>
  <si>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</si>
  <si>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</si>
  <si>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</si>
  <si>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</si>
  <si>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</si>
  <si>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</si>
  <si>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</si>
  <si>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</si>
  <si>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</si>
  <si>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</si>
  <si>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</si>
  <si>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</si>
  <si>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</si>
  <si>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</si>
  <si>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</si>
  <si>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</si>
  <si>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</si>
  <si>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</si>
  <si>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</si>
  <si>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</si>
  <si>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</si>
  <si>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</si>
  <si>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</si>
  <si>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</si>
  <si>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</si>
  <si>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</si>
  <si>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</si>
  <si>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</si>
  <si>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</si>
  <si>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</si>
  <si>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</si>
  <si>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</si>
  <si>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</si>
  <si>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</si>
  <si>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</si>
  <si>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</si>
  <si>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</si>
  <si>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</si>
  <si>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</si>
  <si>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</si>
  <si>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</si>
  <si>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</si>
  <si>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</si>
  <si>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</si>
  <si>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</si>
  <si>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</si>
  <si>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</si>
  <si>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</si>
  <si>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</si>
  <si>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</si>
  <si>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</si>
  <si>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</si>
  <si>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</si>
  <si>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</si>
  <si>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</si>
  <si>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</si>
  <si>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</si>
  <si>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</si>
  <si>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</si>
  <si>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</si>
  <si>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</si>
  <si>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</si>
  <si>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</si>
  <si>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</si>
  <si>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</si>
  <si>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</si>
  <si>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</si>
  <si>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</si>
  <si>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</si>
  <si>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</si>
  <si>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</si>
  <si>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</si>
  <si>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</si>
  <si>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</si>
  <si>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</si>
  <si>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</si>
  <si>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</si>
  <si>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</si>
  <si>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</si>
  <si>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</si>
  <si>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</si>
  <si>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</si>
  <si>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</si>
  <si>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</si>
  <si>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</si>
  <si>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</si>
  <si>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</si>
  <si>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</si>
  <si>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</si>
  <si>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</si>
  <si>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</si>
  <si>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</si>
  <si>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</si>
  <si>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</si>
  <si>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</si>
  <si>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</si>
  <si>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</si>
  <si>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</si>
  <si>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</si>
  <si>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</si>
  <si>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</si>
  <si>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</si>
  <si>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</si>
  <si>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</si>
  <si>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</si>
  <si>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</si>
  <si>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</si>
  <si>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</si>
  <si>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</si>
  <si>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</si>
  <si>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</si>
  <si>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</si>
  <si>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</si>
  <si>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</si>
  <si>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</si>
  <si>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</si>
  <si>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</si>
  <si>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</si>
  <si>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</si>
  <si>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</si>
  <si>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</si>
  <si>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</si>
  <si>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</si>
  <si>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</si>
  <si>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</si>
  <si>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</si>
  <si>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</si>
  <si>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</si>
  <si>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</si>
  <si>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</si>
  <si>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</si>
  <si>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</si>
  <si>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</si>
  <si>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</si>
  <si>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</si>
  <si>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</si>
  <si>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</si>
  <si>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</si>
  <si>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</si>
  <si>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</si>
  <si>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</si>
  <si>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</si>
  <si>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</si>
  <si>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</si>
  <si>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</si>
  <si>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</si>
  <si>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</si>
  <si>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</si>
  <si>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</si>
  <si>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</si>
  <si>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</si>
  <si>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</si>
  <si>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</si>
  <si>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</si>
  <si>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</si>
  <si>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</si>
  <si>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</si>
  <si>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</si>
  <si>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</si>
  <si>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</si>
  <si>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</si>
  <si>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</si>
  <si>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</si>
  <si>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</si>
  <si>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</si>
  <si>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</si>
  <si>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</si>
  <si>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</si>
  <si>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</si>
  <si>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</si>
  <si>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</si>
  <si>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</si>
  <si>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</si>
  <si>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</si>
  <si>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</si>
  <si>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</si>
  <si>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</si>
  <si>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</si>
  <si>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</si>
  <si>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</si>
  <si>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</si>
  <si>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</si>
  <si>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</si>
  <si>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</si>
  <si>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</si>
  <si>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</si>
  <si>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</si>
  <si>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</si>
  <si>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</si>
  <si>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</si>
  <si>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</si>
  <si>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</si>
  <si>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</si>
  <si>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</si>
  <si>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</si>
  <si>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</si>
  <si>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</si>
  <si>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</si>
  <si>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</si>
  <si>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</si>
  <si>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</si>
  <si>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</si>
  <si>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</si>
  <si>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</si>
  <si>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</si>
  <si>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</si>
  <si>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</si>
  <si>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</si>
  <si>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</si>
  <si>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</si>
  <si>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</si>
  <si>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</si>
  <si>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</si>
  <si>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</si>
  <si>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</si>
  <si>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</si>
  <si>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</si>
  <si>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</si>
  <si>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</si>
  <si>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</si>
  <si>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</si>
  <si>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</si>
  <si>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</si>
  <si>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</si>
  <si>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</si>
  <si>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</si>
  <si>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</si>
  <si>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</si>
  <si>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</si>
  <si>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</si>
  <si>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</si>
  <si>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</si>
  <si>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</si>
  <si>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</si>
  <si>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</si>
  <si>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</si>
  <si>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</si>
  <si>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</si>
  <si>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</si>
  <si>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</si>
  <si>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</si>
  <si>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</si>
  <si>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</si>
  <si>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</si>
  <si>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</si>
  <si>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</si>
  <si>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</si>
  <si>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</si>
  <si>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</si>
  <si>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</si>
  <si>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</si>
  <si>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</si>
  <si>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</si>
  <si>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</si>
  <si>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</si>
  <si>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</si>
  <si>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</si>
  <si>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</si>
  <si>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</si>
  <si>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</si>
  <si>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</si>
  <si>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</si>
  <si>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</si>
  <si>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</si>
  <si>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</si>
  <si>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</si>
  <si>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</si>
  <si>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</si>
  <si>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</si>
  <si>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</si>
  <si>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</si>
  <si>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</si>
  <si>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</si>
  <si>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</si>
  <si>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</si>
  <si>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</si>
  <si>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</si>
  <si>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</si>
  <si>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</si>
  <si>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</si>
  <si>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</si>
  <si>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</si>
  <si>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</si>
  <si>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</si>
  <si>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</si>
  <si>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</si>
  <si>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</si>
  <si>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</si>
  <si>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</si>
  <si>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</si>
  <si>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</si>
  <si>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</si>
  <si>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</si>
  <si>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</si>
  <si>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</si>
  <si>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</si>
  <si>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</si>
  <si>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</si>
  <si>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</si>
  <si>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</si>
  <si>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</si>
  <si>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</si>
  <si>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</si>
  <si>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</si>
  <si>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</si>
  <si>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</si>
  <si>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</si>
  <si>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</si>
  <si>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</si>
  <si>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</si>
  <si>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</si>
  <si>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</si>
  <si>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</si>
  <si>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</si>
  <si>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</si>
  <si>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</si>
  <si>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</si>
  <si>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</si>
  <si>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</si>
  <si>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</si>
  <si>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</si>
  <si>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</si>
  <si>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</si>
  <si>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</si>
  <si>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</si>
  <si>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</si>
  <si>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</si>
  <si>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</si>
  <si>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</si>
  <si>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</si>
  <si>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</si>
  <si>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</si>
  <si>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</si>
  <si>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</si>
  <si>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</si>
  <si>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</si>
  <si>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</si>
  <si>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</si>
  <si>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</si>
  <si>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</si>
  <si>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</si>
  <si>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</si>
  <si>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</si>
  <si>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</si>
  <si>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</si>
  <si>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</si>
  <si>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</si>
  <si>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</si>
  <si>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</si>
  <si>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</si>
  <si>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</si>
  <si>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</si>
  <si>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</si>
  <si>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</si>
  <si>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</si>
  <si>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</si>
  <si>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</si>
  <si>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</si>
  <si>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</si>
  <si>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</si>
  <si>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</si>
  <si>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</si>
  <si>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</si>
  <si>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</si>
  <si>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</si>
  <si>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</si>
  <si>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</si>
  <si>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</si>
  <si>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</si>
  <si>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</si>
  <si>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</si>
  <si>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</si>
  <si>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</si>
  <si>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</si>
  <si>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</si>
  <si>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</si>
  <si>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</si>
  <si>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</si>
  <si>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</si>
  <si>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</si>
  <si>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</si>
  <si>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</si>
  <si>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</si>
  <si>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</si>
  <si>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</si>
  <si>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</si>
  <si>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</si>
  <si>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</si>
  <si>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</si>
  <si>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</si>
  <si>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</si>
  <si>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</si>
  <si>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</si>
  <si>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</si>
  <si>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</si>
  <si>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</si>
  <si>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</si>
  <si>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</si>
  <si>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</si>
  <si>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</si>
  <si>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</si>
  <si>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</si>
  <si>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</si>
  <si>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</si>
  <si>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</si>
  <si>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</si>
  <si>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</si>
  <si>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</si>
  <si>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</si>
  <si>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</si>
  <si>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</si>
  <si>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</si>
  <si>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</si>
  <si>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</si>
  <si>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</si>
  <si>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</si>
  <si>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</si>
  <si>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</si>
  <si>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</si>
  <si>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</si>
  <si>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</si>
  <si>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</si>
  <si>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</si>
  <si>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</si>
  <si>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</si>
  <si>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</si>
  <si>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</si>
  <si>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</si>
  <si>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</si>
  <si>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</si>
  <si>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</si>
  <si>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</si>
  <si>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</si>
  <si>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</si>
  <si>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</si>
  <si>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</si>
  <si>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</si>
  <si>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</si>
  <si>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</si>
  <si>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</si>
  <si>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</si>
  <si>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</si>
  <si>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</si>
  <si>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</si>
  <si>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</si>
  <si>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</si>
  <si>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</si>
  <si>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</si>
  <si>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</si>
  <si>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</si>
  <si>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</si>
  <si>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</si>
  <si>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</si>
  <si>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</si>
  <si>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</si>
  <si>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</si>
  <si>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</si>
  <si>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</si>
  <si>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</si>
  <si>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</si>
  <si>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</si>
  <si>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</si>
  <si>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</si>
  <si>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</si>
  <si>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</si>
  <si>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</si>
  <si>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</si>
  <si>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</si>
  <si>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</si>
  <si>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</si>
  <si>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</si>
  <si>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</si>
  <si>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</si>
  <si>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</si>
  <si>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</si>
  <si>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</si>
  <si>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</si>
  <si>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</si>
  <si>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</si>
  <si>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</si>
  <si>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</si>
  <si>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</si>
  <si>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</si>
  <si>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</si>
  <si>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</si>
  <si>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</si>
  <si>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</si>
  <si>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</si>
  <si>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</si>
  <si>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</si>
  <si>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</si>
  <si>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</si>
  <si>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</si>
  <si>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</si>
  <si>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</si>
  <si>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</si>
  <si>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</si>
  <si>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</si>
  <si>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</si>
  <si>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</si>
  <si>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</si>
  <si>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</si>
  <si>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</si>
  <si>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</si>
  <si>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</si>
  <si>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</si>
  <si>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</si>
  <si>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</si>
  <si>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</si>
  <si>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</si>
  <si>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</si>
  <si>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</si>
  <si>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</si>
  <si>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</si>
  <si>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</si>
  <si>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</si>
  <si>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</si>
  <si>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</si>
  <si>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</si>
  <si>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</si>
  <si>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</si>
  <si>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</si>
  <si>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</si>
  <si>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</si>
  <si>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</si>
  <si>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</si>
  <si>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</si>
  <si>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</si>
  <si>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</si>
  <si>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</si>
  <si>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</si>
  <si>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</si>
  <si>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</si>
  <si>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</si>
  <si>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</si>
  <si>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</si>
  <si>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</si>
  <si>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</si>
  <si>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</si>
  <si>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</si>
  <si>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</si>
  <si>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</si>
  <si>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</si>
  <si>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</si>
  <si>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</si>
  <si>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</si>
  <si>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</si>
  <si>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</si>
  <si>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</si>
  <si>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</si>
  <si>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</si>
  <si>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</si>
  <si>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</si>
  <si>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</si>
  <si>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</si>
  <si>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</si>
  <si>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</si>
  <si>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</si>
  <si>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</si>
  <si>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</si>
  <si>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</si>
  <si>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</si>
  <si>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</si>
  <si>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</si>
  <si>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</si>
  <si>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</si>
  <si>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</si>
  <si>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</si>
  <si>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</si>
  <si>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</si>
  <si>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</si>
  <si>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</si>
  <si>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</si>
  <si>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</si>
  <si>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</si>
  <si>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</si>
  <si>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</si>
  <si>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</si>
  <si>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</si>
  <si>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</si>
  <si>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</si>
  <si>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</si>
  <si>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</si>
  <si>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</si>
  <si>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</si>
  <si>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</si>
  <si>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</si>
  <si>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</si>
  <si>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</si>
  <si>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</si>
  <si>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</si>
  <si>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</si>
  <si>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</si>
  <si>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</si>
  <si>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</si>
  <si>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</si>
  <si>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</si>
  <si>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</si>
  <si>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</si>
  <si>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</si>
  <si>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</si>
  <si>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</si>
  <si>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</si>
  <si>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</si>
  <si>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</si>
  <si>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</si>
  <si>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</si>
  <si>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</si>
  <si>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</si>
  <si>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</si>
  <si>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</si>
  <si>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</si>
  <si>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</si>
  <si>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</si>
  <si>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</si>
  <si>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</si>
  <si>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</si>
  <si>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</si>
  <si>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</si>
  <si>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</si>
  <si>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</si>
  <si>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</si>
  <si>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</si>
  <si>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</si>
  <si>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</si>
  <si>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</si>
  <si>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</si>
  <si>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</si>
  <si>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</si>
  <si>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</si>
  <si>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</si>
  <si>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</si>
  <si>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</si>
  <si>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</si>
  <si>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</si>
  <si>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</si>
  <si>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</si>
  <si>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</si>
  <si>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</si>
  <si>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</si>
  <si>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</si>
  <si>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</si>
  <si>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</si>
  <si>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</si>
  <si>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</si>
  <si>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</si>
  <si>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</si>
  <si>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</si>
  <si>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</si>
  <si>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</si>
  <si>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</si>
  <si>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</si>
  <si>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</si>
  <si>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</si>
  <si>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</si>
  <si>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</si>
  <si>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</si>
  <si>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</si>
  <si>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</si>
  <si>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</si>
  <si>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</si>
  <si>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</si>
  <si>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</si>
  <si>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</si>
  <si>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</si>
  <si>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</si>
  <si>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</si>
  <si>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</si>
  <si>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</si>
  <si>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</si>
  <si>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</si>
  <si>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</si>
  <si>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</si>
  <si>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</si>
  <si>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</si>
  <si>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</si>
  <si>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</si>
  <si>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</si>
  <si>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</si>
  <si>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</si>
  <si>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</si>
  <si>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</si>
  <si>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</si>
  <si>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</si>
  <si>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</si>
  <si>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</si>
  <si>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</si>
  <si>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</si>
  <si>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</si>
  <si>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</si>
  <si>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</si>
  <si>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</si>
  <si>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</si>
  <si>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</si>
  <si>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</si>
  <si>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</si>
  <si>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</si>
  <si>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</si>
  <si>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</si>
  <si>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</si>
  <si>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</si>
  <si>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</si>
  <si>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</si>
  <si>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</si>
  <si>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</si>
  <si>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</si>
  <si>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</si>
  <si>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</si>
  <si>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</si>
  <si>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</si>
  <si>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</si>
  <si>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</si>
  <si>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</si>
  <si>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</si>
  <si>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</si>
  <si>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</si>
  <si>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</si>
  <si>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</si>
  <si>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</si>
  <si>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</si>
  <si>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</si>
  <si>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</si>
  <si>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</si>
  <si>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</si>
  <si>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</si>
  <si>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</si>
  <si>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</si>
  <si>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</si>
  <si>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</si>
  <si>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</si>
  <si>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</si>
  <si>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</si>
  <si>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</si>
  <si>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</si>
  <si>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</si>
  <si>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</si>
  <si>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</si>
  <si>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</si>
  <si>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</si>
  <si>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</si>
  <si>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</si>
  <si>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</si>
  <si>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</si>
  <si>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</si>
  <si>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</si>
  <si>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</si>
  <si>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</si>
  <si>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</si>
  <si>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</si>
  <si>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</si>
  <si>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</si>
  <si>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</si>
  <si>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</si>
  <si>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</si>
  <si>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</si>
  <si>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</si>
  <si>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</si>
  <si>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</si>
  <si>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</si>
  <si>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</si>
  <si>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</si>
  <si>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</si>
  <si>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</si>
  <si>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</si>
  <si>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</si>
  <si>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</si>
  <si>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</si>
  <si>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</si>
  <si>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</si>
  <si>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</si>
  <si>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</si>
  <si>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</si>
  <si>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</si>
  <si>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</si>
  <si>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</si>
  <si>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</si>
  <si>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</si>
  <si>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</si>
  <si>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</si>
  <si>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</si>
  <si>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</si>
  <si>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</si>
  <si>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</si>
  <si>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</si>
  <si>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</si>
  <si>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</si>
  <si>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</si>
  <si>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</si>
  <si>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</si>
  <si>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</si>
  <si>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</si>
  <si>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</si>
  <si>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</si>
  <si>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</si>
  <si>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</si>
  <si>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</si>
  <si>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</si>
  <si>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</si>
  <si>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</si>
  <si>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</si>
  <si>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</si>
  <si>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</si>
  <si>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</si>
  <si>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</si>
  <si>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</si>
  <si>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</si>
  <si>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</si>
  <si>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</si>
  <si>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</si>
  <si>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</si>
  <si>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</si>
  <si>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</si>
  <si>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</si>
  <si>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</si>
  <si>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</si>
  <si>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</si>
  <si>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</si>
  <si>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</si>
  <si>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</si>
  <si>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</si>
  <si>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</si>
  <si>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</si>
  <si>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</si>
  <si>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</si>
  <si>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</si>
  <si>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</si>
  <si>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</si>
  <si>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</si>
  <si>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</si>
  <si>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</si>
  <si>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</si>
  <si>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</si>
  <si>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</si>
  <si>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</si>
  <si>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</si>
  <si>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</si>
  <si>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</si>
  <si>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</si>
  <si>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</si>
  <si>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</si>
  <si>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</si>
  <si>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</si>
  <si>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</si>
  <si>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</si>
  <si>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</si>
  <si>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</si>
  <si>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</si>
  <si>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</si>
  <si>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</si>
  <si>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</si>
  <si>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</si>
  <si>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</si>
  <si>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</si>
  <si>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</si>
  <si>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</si>
  <si>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</si>
  <si>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</si>
  <si>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</si>
  <si>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</si>
  <si>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</si>
  <si>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</si>
  <si>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</si>
  <si>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</si>
  <si>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</si>
  <si>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</si>
  <si>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</si>
  <si>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</si>
  <si>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</si>
  <si>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</si>
  <si>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</si>
  <si>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</si>
  <si>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</si>
  <si>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</si>
  <si>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</si>
  <si>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</si>
  <si>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</si>
  <si>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</si>
  <si>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</si>
  <si>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</si>
  <si>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</si>
  <si>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</si>
  <si>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</si>
  <si>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</si>
  <si>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</si>
  <si>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</si>
  <si>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</si>
  <si>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</si>
  <si>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</si>
  <si>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</si>
  <si>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</si>
  <si>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</si>
  <si>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</si>
  <si>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</si>
  <si>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</si>
  <si>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</si>
  <si>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</si>
  <si>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</si>
  <si>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</si>
  <si>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</si>
  <si>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</si>
  <si>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</si>
  <si>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</si>
  <si>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</si>
  <si>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</si>
  <si>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</si>
  <si>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</si>
  <si>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</si>
  <si>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</si>
  <si>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</si>
  <si>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</si>
  <si>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</si>
  <si>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</si>
  <si>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</si>
  <si>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</si>
  <si>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</si>
  <si>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</si>
  <si>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</si>
  <si>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</si>
  <si>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</si>
  <si>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</si>
  <si>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</si>
  <si>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</si>
  <si>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</si>
  <si>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</si>
  <si>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</si>
  <si>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</si>
  <si>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</si>
  <si>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</si>
  <si>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</si>
  <si>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</si>
  <si>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</si>
  <si>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</si>
  <si>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</si>
  <si>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</si>
  <si>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</si>
  <si>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</si>
  <si>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</si>
  <si>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</si>
  <si>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</si>
  <si>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</si>
  <si>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</si>
  <si>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</si>
  <si>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</si>
  <si>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</si>
  <si>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</si>
  <si>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</si>
  <si>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</si>
  <si>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</si>
  <si>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</si>
  <si>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</si>
  <si>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</si>
  <si>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</si>
  <si>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</si>
  <si>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</si>
  <si>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</si>
  <si>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</si>
  <si>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</si>
  <si>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</si>
  <si>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</si>
  <si>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</si>
  <si>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</si>
  <si>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</si>
  <si>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</si>
  <si>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</si>
  <si>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</si>
  <si>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</si>
  <si>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</si>
  <si>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</si>
  <si>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</si>
  <si>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</si>
  <si>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</si>
  <si>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</si>
  <si>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</si>
  <si>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</si>
  <si>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</si>
  <si>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</si>
  <si>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</si>
  <si>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</si>
  <si>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</si>
  <si>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</si>
  <si>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</si>
  <si>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</si>
  <si>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</si>
  <si>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</si>
  <si>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</si>
  <si>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</si>
  <si>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</si>
  <si>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</si>
  <si>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</si>
  <si>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</si>
  <si>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</si>
  <si>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</si>
  <si>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</si>
  <si>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</si>
  <si>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</si>
  <si>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</si>
  <si>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</si>
  <si>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</si>
  <si>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</si>
  <si>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</si>
  <si>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</si>
  <si>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</si>
  <si>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</si>
  <si>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</si>
  <si>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</si>
  <si>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</si>
  <si>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</si>
  <si>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</si>
  <si>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</si>
  <si>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</si>
  <si>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</si>
  <si>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</si>
  <si>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</si>
  <si>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</si>
  <si>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</si>
  <si>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</si>
  <si>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</si>
  <si>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</si>
  <si>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</si>
  <si>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</si>
  <si>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</si>
  <si>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</si>
  <si>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</si>
  <si>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</si>
  <si>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</si>
  <si>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</si>
  <si>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</si>
  <si>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</si>
  <si>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</si>
  <si>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</si>
  <si>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</si>
  <si>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</si>
  <si>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</si>
  <si>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</si>
  <si>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</si>
  <si>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</si>
  <si>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</si>
  <si>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</si>
  <si>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</si>
  <si>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</si>
  <si>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</si>
  <si>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</si>
  <si>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</si>
  <si>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</si>
  <si>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</si>
  <si>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</si>
  <si>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</si>
  <si>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</si>
  <si>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</si>
  <si>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</si>
  <si>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</si>
  <si>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</si>
  <si>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</si>
  <si>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</si>
  <si>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</si>
  <si>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</si>
  <si>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</si>
  <si>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</si>
  <si>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</si>
  <si>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</si>
  <si>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</si>
  <si>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</si>
  <si>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</si>
  <si>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</si>
  <si>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</si>
  <si>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</si>
  <si>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</si>
  <si>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</si>
  <si>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</si>
  <si>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</si>
  <si>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</si>
  <si>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</si>
  <si>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</si>
  <si>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</si>
  <si>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</si>
  <si>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</si>
  <si>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</si>
  <si>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</si>
  <si>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</si>
  <si>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</si>
  <si>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</si>
  <si>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</si>
  <si>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</si>
  <si>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</si>
  <si>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</si>
  <si>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</si>
  <si>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</si>
  <si>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</si>
  <si>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</si>
  <si>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</si>
  <si>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</si>
  <si>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</si>
  <si>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</si>
  <si>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</si>
  <si>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</si>
  <si>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</si>
  <si>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</si>
  <si>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</si>
  <si>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</si>
  <si>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</si>
  <si>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</si>
  <si>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</si>
  <si>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</si>
  <si>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</si>
  <si>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</si>
  <si>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</si>
  <si>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</si>
  <si>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</si>
  <si>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</si>
  <si>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</si>
  <si>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</si>
  <si>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</si>
  <si>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</si>
  <si>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</si>
  <si>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</si>
  <si>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</si>
  <si>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</si>
  <si>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</si>
  <si>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</si>
  <si>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</si>
  <si>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</si>
  <si>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</si>
  <si>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</si>
  <si>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</si>
  <si>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</si>
  <si>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</si>
  <si>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</si>
  <si>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</si>
  <si>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</si>
  <si>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</si>
  <si>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</si>
  <si>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</si>
  <si>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</si>
  <si>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</si>
  <si>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</si>
  <si>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</si>
  <si>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</si>
  <si>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</si>
  <si>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</si>
  <si>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</si>
  <si>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</si>
  <si>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</si>
  <si>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</si>
  <si>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</si>
  <si>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</si>
  <si>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</si>
  <si>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</si>
  <si>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</si>
  <si>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</si>
  <si>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</si>
  <si>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</si>
  <si>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</si>
  <si>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</si>
  <si>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</si>
  <si>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</si>
  <si>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</si>
  <si>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</si>
  <si>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</si>
  <si>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</si>
  <si>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</si>
  <si>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</si>
  <si>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</si>
  <si>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</si>
  <si>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</si>
  <si>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</si>
  <si>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</si>
  <si>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</si>
  <si>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</si>
  <si>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</si>
  <si>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</si>
  <si>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</si>
  <si>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</si>
  <si>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</si>
  <si>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</si>
  <si>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</si>
  <si>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</si>
  <si>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</si>
  <si>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</si>
  <si>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</si>
  <si>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</si>
  <si>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</si>
  <si>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</si>
  <si>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</si>
  <si>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</si>
  <si>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</si>
  <si>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</si>
  <si>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</si>
  <si>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</si>
  <si>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</si>
  <si>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</si>
  <si>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</si>
  <si>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</si>
  <si>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</si>
  <si>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</si>
  <si>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</si>
  <si>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</si>
  <si>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</si>
  <si>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</si>
  <si>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</si>
  <si>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</si>
  <si>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</si>
  <si>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</si>
  <si>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</si>
  <si>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</si>
  <si>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</si>
  <si>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</si>
  <si>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</si>
  <si>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</si>
  <si>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</si>
  <si>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</si>
  <si>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</si>
  <si>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</si>
  <si>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</si>
  <si>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</si>
  <si>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</si>
  <si>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</si>
  <si>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</si>
  <si>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</si>
  <si>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</si>
  <si>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</si>
  <si>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</si>
  <si>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</si>
  <si>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</si>
  <si>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</si>
  <si>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</si>
  <si>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</si>
  <si>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</si>
  <si>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</si>
  <si>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</si>
  <si>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</si>
  <si>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</si>
  <si>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</si>
  <si>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</si>
  <si>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</si>
  <si>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</si>
  <si>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</si>
  <si>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</si>
  <si>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</si>
  <si>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</si>
  <si>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</si>
  <si>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</si>
  <si>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</si>
  <si>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</si>
  <si>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</si>
  <si>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</si>
  <si>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</si>
  <si>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</si>
  <si>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</si>
  <si>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</si>
  <si>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</si>
  <si>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</si>
  <si>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</si>
  <si>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</si>
  <si>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</si>
  <si>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</si>
  <si>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</si>
  <si>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</si>
  <si>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</si>
  <si>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</si>
  <si>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</si>
  <si>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</si>
  <si>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</si>
  <si>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</si>
  <si>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</si>
  <si>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</si>
  <si>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</si>
  <si>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</si>
  <si>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</si>
  <si>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</si>
  <si>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</si>
  <si>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</si>
  <si>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</si>
  <si>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</si>
  <si>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</si>
  <si>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</si>
  <si>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</si>
  <si>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</si>
  <si>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</si>
  <si>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</si>
  <si>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</si>
  <si>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</si>
  <si>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</si>
  <si>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</si>
  <si>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</si>
  <si>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</si>
  <si>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</si>
  <si>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</si>
  <si>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</si>
  <si>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</si>
  <si>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</si>
  <si>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</si>
  <si>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</si>
  <si>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</si>
  <si>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</si>
  <si>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</si>
  <si>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</si>
  <si>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</si>
  <si>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</si>
  <si>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</si>
  <si>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</si>
  <si>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</si>
  <si>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</si>
  <si>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</si>
  <si>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</si>
  <si>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</si>
  <si>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</si>
  <si>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</si>
  <si>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</si>
  <si>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</si>
  <si>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</si>
  <si>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</si>
  <si>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</si>
  <si>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</si>
  <si>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</si>
  <si>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</si>
  <si>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</si>
  <si>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</si>
  <si>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</si>
  <si>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</si>
  <si>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</si>
  <si>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</si>
  <si>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</si>
  <si>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</si>
  <si>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</si>
  <si>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</si>
  <si>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</si>
  <si>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</si>
  <si>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</si>
  <si>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</si>
  <si>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</si>
  <si>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</si>
  <si>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</si>
  <si>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</si>
  <si>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</si>
  <si>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</si>
  <si>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</si>
  <si>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</si>
  <si>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</si>
  <si>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</si>
  <si>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</si>
  <si>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</si>
  <si>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</si>
  <si>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</si>
  <si>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</si>
  <si>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</si>
  <si>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</si>
  <si>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</si>
  <si>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</si>
  <si>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</si>
  <si>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</si>
  <si>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</si>
  <si>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</si>
  <si>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</si>
  <si>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</si>
  <si>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</si>
  <si>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</si>
  <si>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</si>
  <si>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</si>
  <si>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</si>
  <si>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</si>
  <si>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</si>
  <si>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</si>
  <si>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</si>
  <si>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</si>
  <si>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</si>
  <si>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</si>
  <si>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</si>
  <si>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</si>
  <si>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</si>
  <si>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</si>
  <si>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</si>
  <si>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</si>
  <si>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</si>
  <si>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</si>
  <si>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</si>
  <si>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</si>
  <si>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</si>
  <si>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</si>
  <si>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</si>
  <si>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</si>
  <si>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</si>
  <si>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</si>
  <si>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</si>
  <si>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</si>
  <si>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</si>
  <si>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</si>
  <si>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</si>
  <si>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</si>
  <si>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</si>
  <si>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</si>
  <si>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</si>
  <si>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</si>
  <si>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</si>
  <si>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</si>
  <si>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</si>
  <si>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</si>
  <si>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</si>
  <si>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</si>
  <si>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</si>
  <si>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</si>
  <si>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</si>
  <si>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</si>
  <si>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</si>
  <si>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</si>
  <si>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</si>
  <si>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</si>
  <si>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</si>
  <si>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</si>
  <si>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</si>
  <si>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</si>
  <si>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</si>
  <si>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</si>
  <si>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</si>
  <si>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</si>
  <si>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</si>
  <si>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</si>
  <si>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</si>
  <si>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</si>
  <si>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</si>
  <si>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</si>
  <si>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</si>
  <si>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</si>
  <si>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</si>
  <si>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</si>
  <si>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</si>
  <si>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</si>
  <si>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</si>
  <si>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</si>
  <si>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</si>
  <si>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</si>
  <si>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</si>
  <si>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</si>
  <si>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</si>
  <si>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</si>
  <si>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</si>
  <si>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</si>
  <si>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</si>
  <si>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</si>
  <si>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</si>
  <si>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</si>
  <si>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</si>
  <si>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</si>
  <si>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</si>
  <si>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</si>
  <si>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</si>
  <si>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</si>
  <si>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</si>
  <si>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</si>
  <si>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</si>
  <si>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</si>
  <si>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</si>
  <si>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</si>
  <si>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</si>
  <si>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</si>
  <si>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</si>
  <si>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</si>
  <si>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</si>
  <si>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</si>
  <si>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</si>
  <si>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</si>
  <si>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</si>
  <si>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</si>
  <si>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</si>
  <si>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</si>
  <si>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</si>
  <si>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</si>
  <si>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</si>
  <si>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</si>
  <si>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</si>
  <si>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</si>
  <si>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</si>
  <si>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</si>
  <si>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</si>
  <si>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</si>
  <si>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</si>
  <si>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</si>
  <si>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</si>
  <si>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</si>
  <si>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</si>
  <si>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</si>
  <si>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</si>
  <si>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</si>
  <si>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</si>
  <si>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</si>
  <si>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</si>
  <si>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</si>
  <si>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</si>
  <si>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</si>
  <si>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</si>
  <si>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</si>
  <si>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</si>
  <si>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</si>
  <si>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</si>
  <si>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</si>
  <si>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</si>
  <si>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</si>
  <si>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</si>
  <si>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</si>
  <si>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</si>
  <si>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</si>
  <si>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</si>
  <si>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</si>
  <si>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</si>
  <si>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</si>
  <si>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</si>
  <si>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</si>
  <si>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</si>
  <si>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</si>
  <si>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</si>
  <si>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</si>
  <si>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</si>
  <si>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</si>
  <si>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</si>
  <si>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</si>
  <si>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</si>
  <si>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</si>
  <si>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</si>
  <si>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</si>
  <si>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</si>
  <si>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</si>
  <si>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</si>
  <si>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</si>
  <si>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</si>
  <si>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</si>
  <si>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</si>
  <si>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</si>
  <si>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</si>
  <si>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</si>
  <si>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</si>
  <si>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</si>
  <si>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</si>
  <si>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</si>
  <si>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</si>
  <si>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</si>
  <si>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</si>
  <si>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</si>
  <si>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</si>
  <si>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</si>
  <si>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</si>
  <si>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</si>
  <si>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</si>
  <si>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</si>
  <si>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</si>
  <si>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</si>
  <si>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</si>
  <si>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</si>
  <si>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</si>
  <si>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</si>
  <si>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</si>
  <si>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</si>
  <si>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</si>
  <si>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</si>
  <si>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</si>
  <si>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</si>
  <si>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</si>
  <si>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</si>
  <si>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</si>
  <si>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</si>
  <si>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</si>
  <si>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</si>
  <si>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</si>
  <si>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</si>
  <si>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</si>
  <si>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</si>
  <si>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</si>
  <si>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</si>
  <si>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</si>
  <si>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</si>
  <si>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</si>
  <si>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</si>
  <si>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</si>
  <si>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</si>
  <si>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</si>
  <si>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</si>
  <si>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</si>
  <si>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</si>
  <si>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</si>
  <si>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</si>
  <si>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</si>
  <si>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</si>
  <si>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</si>
  <si>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</si>
  <si>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</si>
  <si>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</si>
  <si>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</si>
  <si>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</si>
  <si>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</si>
  <si>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</si>
  <si>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</si>
  <si>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</si>
  <si>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</si>
  <si>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</si>
  <si>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</si>
  <si>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</si>
  <si>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</si>
  <si>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</si>
  <si>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</si>
  <si>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</si>
  <si>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</si>
  <si>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</si>
  <si>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</si>
  <si>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</si>
  <si>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</si>
  <si>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</si>
  <si>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</si>
  <si>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</si>
  <si>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</si>
  <si>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</si>
  <si>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</si>
  <si>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</si>
  <si>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</si>
  <si>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</si>
  <si>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</si>
  <si>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</si>
  <si>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</si>
  <si>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</si>
  <si>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</si>
  <si>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</si>
  <si>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</si>
  <si>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</si>
  <si>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</si>
  <si>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</si>
  <si>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</si>
  <si>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</si>
  <si>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</si>
  <si>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</si>
  <si>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</si>
  <si>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</si>
  <si>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</si>
  <si>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</si>
  <si>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</si>
  <si>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</si>
  <si>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</si>
  <si>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</si>
  <si>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</si>
  <si>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</si>
  <si>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</si>
  <si>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</si>
  <si>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</si>
  <si>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</si>
  <si>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</si>
  <si>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</si>
  <si>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</si>
  <si>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</si>
  <si>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</si>
  <si>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</si>
  <si>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</si>
  <si>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</si>
  <si>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</si>
  <si>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</si>
  <si>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</si>
  <si>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</si>
  <si>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</si>
  <si>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</si>
  <si>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</si>
  <si>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</si>
  <si>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</si>
  <si>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</si>
  <si>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</si>
  <si>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</si>
  <si>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</si>
  <si>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</si>
  <si>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</si>
  <si>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</si>
  <si>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</si>
  <si>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</si>
  <si>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</si>
  <si>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</si>
  <si>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</si>
  <si>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</si>
  <si>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</si>
  <si>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</si>
  <si>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</si>
  <si>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</si>
  <si>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</si>
  <si>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</si>
  <si>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</si>
  <si>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</si>
  <si>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</si>
  <si>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</si>
  <si>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</si>
  <si>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</si>
  <si>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</si>
  <si>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</si>
  <si>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</si>
  <si>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</si>
  <si>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</si>
  <si>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</si>
  <si>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</si>
  <si>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</si>
  <si>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</si>
  <si>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</si>
  <si>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</si>
  <si>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</si>
  <si>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</si>
  <si>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</si>
  <si>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</si>
  <si>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</si>
  <si>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</si>
  <si>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</si>
  <si>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</si>
  <si>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</si>
  <si>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</si>
  <si>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</si>
  <si>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</si>
  <si>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</si>
  <si>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</si>
  <si>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</si>
  <si>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</si>
  <si>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</si>
  <si>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</si>
  <si>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</si>
  <si>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</si>
  <si>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</si>
  <si>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</si>
  <si>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</si>
  <si>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</si>
  <si>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</si>
  <si>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</si>
  <si>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</si>
  <si>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</si>
  <si>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</si>
  <si>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</si>
  <si>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</si>
  <si>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</si>
  <si>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</si>
  <si>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</si>
  <si>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</si>
  <si>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</si>
  <si>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</si>
  <si>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</si>
  <si>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</si>
  <si>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</si>
  <si>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</si>
  <si>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</si>
  <si>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</si>
  <si>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</si>
  <si>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</si>
  <si>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</si>
  <si>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</si>
  <si>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</si>
  <si>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</si>
  <si>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</si>
  <si>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</si>
  <si>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</si>
  <si>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</si>
  <si>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</si>
  <si>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</si>
  <si>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</si>
  <si>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</si>
  <si>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</si>
  <si>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</si>
  <si>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</si>
  <si>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</si>
  <si>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</si>
  <si>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</si>
  <si>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</si>
  <si>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</si>
  <si>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</si>
  <si>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</si>
  <si>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</si>
  <si>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</si>
  <si>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</si>
  <si>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</si>
  <si>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</si>
  <si>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</si>
  <si>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</si>
  <si>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</si>
  <si>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</si>
  <si>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</si>
  <si>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</si>
  <si>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</si>
  <si>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</si>
  <si>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</si>
  <si>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</si>
  <si>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</si>
  <si>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</si>
  <si>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</si>
  <si>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</si>
  <si>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</si>
  <si>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</si>
  <si>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</si>
  <si>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</si>
  <si>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</si>
  <si>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</si>
  <si>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</si>
  <si>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</si>
  <si>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</si>
  <si>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</si>
  <si>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</si>
  <si>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</si>
  <si>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</si>
  <si>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</si>
  <si>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</si>
  <si>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</si>
  <si>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</si>
  <si>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</si>
  <si>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</si>
  <si>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</si>
  <si>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</si>
  <si>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</si>
  <si>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</si>
  <si>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</si>
  <si>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</si>
  <si>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</si>
  <si>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</si>
  <si>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</si>
  <si>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</si>
  <si>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</si>
  <si>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</si>
  <si>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</si>
  <si>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</si>
  <si>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</si>
  <si>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</si>
  <si>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</si>
  <si>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</si>
  <si>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</si>
  <si>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</si>
  <si>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</si>
  <si>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</si>
  <si>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</si>
  <si>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</si>
  <si>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</si>
  <si>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</si>
  <si>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</si>
  <si>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</si>
  <si>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</si>
  <si>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</si>
  <si>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</si>
  <si>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</si>
  <si>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</si>
  <si>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</si>
  <si>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</si>
  <si>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</si>
  <si>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</si>
  <si>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</si>
  <si>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</si>
  <si>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</si>
  <si>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</si>
  <si>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</si>
  <si>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</si>
  <si>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</si>
  <si>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</si>
  <si>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</si>
  <si>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</si>
  <si>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</si>
  <si>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</si>
  <si>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</si>
  <si>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</si>
  <si>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</si>
  <si>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</si>
  <si>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</si>
  <si>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</si>
  <si>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</si>
  <si>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</si>
  <si>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</si>
  <si>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</si>
  <si>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</si>
  <si>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</si>
  <si>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</si>
  <si>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</si>
  <si>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</si>
  <si>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</si>
  <si>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</si>
  <si>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</si>
  <si>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</si>
  <si>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</si>
  <si>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</si>
  <si>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</si>
  <si>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</si>
  <si>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</si>
  <si>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</si>
  <si>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</si>
  <si>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</si>
  <si>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</si>
  <si>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</si>
  <si>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</si>
  <si>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</si>
  <si>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</si>
  <si>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</si>
  <si>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</si>
  <si>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</si>
  <si>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</si>
  <si>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</si>
  <si>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</si>
  <si>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</si>
  <si>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</si>
  <si>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</si>
  <si>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</si>
  <si>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</si>
  <si>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</si>
  <si>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</si>
  <si>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</si>
  <si>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</si>
  <si>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</si>
  <si>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</si>
  <si>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</si>
  <si>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</si>
  <si>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</si>
  <si>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</si>
  <si>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</si>
  <si>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</si>
  <si>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</si>
  <si>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</si>
  <si>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</si>
  <si>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</si>
  <si>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</si>
  <si>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</si>
  <si>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</si>
  <si>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</si>
  <si>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</si>
  <si>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</si>
  <si>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</si>
  <si>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</si>
  <si>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</si>
  <si>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</si>
  <si>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</si>
  <si>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</si>
  <si>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</si>
  <si>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</si>
  <si>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</si>
  <si>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</si>
  <si>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</si>
  <si>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</si>
  <si>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</si>
  <si>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</si>
  <si>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</si>
  <si>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</si>
  <si>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</si>
  <si>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</si>
  <si>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</si>
  <si>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</si>
  <si>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</si>
  <si>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</si>
  <si>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</si>
  <si>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</si>
  <si>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</si>
  <si>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</si>
  <si>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</si>
  <si>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</si>
  <si>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</si>
  <si>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</si>
  <si>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</si>
  <si>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</si>
  <si>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</si>
  <si>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</si>
  <si>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</si>
  <si>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</si>
  <si>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</si>
  <si>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</si>
  <si>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</si>
  <si>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</si>
  <si>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</si>
  <si>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</si>
  <si>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</si>
  <si>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</si>
  <si>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</si>
  <si>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</si>
  <si>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</si>
  <si>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</si>
  <si>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</si>
  <si>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</si>
  <si>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</si>
  <si>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</si>
  <si>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</si>
  <si>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</si>
  <si>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</si>
  <si>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</si>
  <si>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</si>
  <si>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</si>
  <si>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</si>
  <si>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</si>
  <si>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</si>
  <si>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</si>
  <si>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</si>
  <si>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</si>
  <si>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</si>
  <si>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</si>
  <si>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</si>
  <si>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</si>
  <si>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</si>
  <si>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</si>
  <si>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</si>
  <si>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</si>
  <si>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</si>
  <si>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</si>
  <si>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</si>
  <si>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</si>
  <si>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</si>
  <si>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</si>
  <si>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</si>
  <si>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</si>
  <si>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</si>
  <si>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</si>
  <si>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</si>
  <si>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</si>
  <si>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</si>
  <si>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</si>
  <si>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</si>
  <si>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</si>
  <si>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</si>
  <si>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</si>
  <si>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</si>
  <si>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</si>
  <si>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</si>
  <si>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</si>
  <si>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</si>
  <si>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</si>
  <si>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</si>
  <si>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</si>
  <si>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</si>
  <si>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</si>
  <si>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</si>
  <si>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</si>
  <si>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</si>
  <si>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</si>
  <si>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</si>
  <si>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</si>
  <si>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</si>
  <si>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</si>
  <si>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</si>
  <si>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</si>
  <si>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</si>
  <si>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</si>
  <si>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</si>
  <si>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</si>
  <si>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</si>
  <si>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</si>
  <si>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</si>
  <si>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</si>
  <si>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</si>
  <si>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</si>
  <si>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</si>
  <si>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</si>
  <si>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</si>
  <si>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</si>
  <si>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</si>
  <si>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</si>
  <si>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</si>
  <si>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</si>
  <si>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</si>
  <si>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</si>
  <si>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</si>
  <si>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</si>
  <si>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</si>
  <si>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</si>
  <si>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</si>
  <si>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</si>
  <si>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</si>
  <si>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</si>
  <si>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</si>
  <si>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</si>
  <si>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</si>
  <si>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</si>
  <si>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</si>
  <si>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</si>
  <si>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</si>
  <si>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</si>
  <si>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</si>
  <si>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</si>
  <si>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</si>
  <si>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</si>
  <si>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</si>
  <si>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</si>
  <si>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</si>
  <si>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</si>
  <si>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</si>
  <si>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</si>
  <si>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</si>
  <si>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</si>
  <si>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</si>
  <si>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</si>
  <si>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</si>
  <si>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</si>
  <si>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</si>
  <si>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</si>
  <si>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</si>
  <si>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</si>
  <si>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</si>
  <si>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</si>
  <si>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</si>
  <si>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</si>
  <si>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</si>
  <si>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</si>
  <si>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</si>
  <si>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</si>
  <si>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</si>
  <si>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</si>
  <si>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</si>
  <si>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</si>
  <si>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</si>
  <si>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</si>
  <si>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</si>
  <si>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</si>
  <si>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</si>
  <si>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</si>
  <si>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</si>
  <si>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</si>
  <si>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</si>
  <si>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</si>
  <si>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</si>
  <si>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</si>
  <si>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</si>
  <si>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</si>
  <si>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</si>
  <si>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</si>
  <si>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</si>
  <si>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</si>
  <si>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</si>
  <si>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</si>
  <si>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</si>
  <si>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</si>
  <si>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</si>
  <si>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</si>
  <si>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</si>
  <si>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</si>
  <si>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</si>
  <si>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</si>
  <si>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</si>
  <si>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</si>
  <si>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</si>
  <si>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</si>
  <si>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</si>
  <si>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</si>
  <si>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</si>
  <si>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</si>
  <si>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</si>
  <si>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</si>
  <si>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</si>
  <si>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</si>
  <si>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</si>
  <si>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</si>
  <si>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</si>
  <si>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</si>
  <si>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</si>
  <si>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</si>
  <si>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</si>
  <si>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</si>
  <si>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</si>
  <si>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</si>
  <si>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</si>
  <si>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</si>
  <si>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</si>
  <si>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</si>
  <si>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</si>
  <si>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</si>
  <si>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</si>
  <si>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</si>
  <si>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</si>
  <si>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</si>
  <si>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</si>
  <si>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</si>
  <si>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</si>
  <si>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</si>
  <si>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</si>
  <si>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</si>
  <si>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</si>
  <si>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</si>
  <si>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</si>
  <si>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</si>
  <si>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</si>
  <si>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</si>
  <si>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</si>
  <si>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</si>
  <si>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</si>
  <si>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</si>
  <si>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</si>
  <si>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</si>
  <si>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</si>
  <si>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</si>
  <si>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</si>
  <si>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</si>
  <si>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</si>
  <si>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</si>
  <si>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</si>
  <si>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</si>
  <si>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</si>
  <si>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</si>
  <si>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</si>
  <si>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</si>
  <si>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</si>
  <si>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</si>
  <si>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</si>
  <si>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</si>
  <si>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</si>
  <si>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</si>
  <si>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</si>
  <si>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</si>
  <si>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</si>
  <si>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</si>
  <si>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</si>
  <si>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</si>
  <si>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</si>
  <si>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</si>
  <si>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</si>
  <si>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</si>
  <si>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</si>
  <si>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</si>
  <si>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</si>
  <si>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</si>
  <si>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</si>
  <si>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</si>
  <si>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</si>
  <si>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</si>
  <si>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</si>
  <si>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</si>
  <si>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</si>
  <si>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</si>
  <si>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</si>
  <si>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</si>
  <si>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</si>
  <si>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</si>
  <si>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</si>
  <si>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</si>
  <si>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</si>
  <si>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</si>
  <si>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</si>
  <si>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</si>
  <si>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</si>
  <si>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</si>
  <si>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</si>
  <si>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</si>
  <si>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</si>
  <si>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</si>
  <si>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</si>
  <si>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</si>
  <si>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</si>
  <si>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</si>
  <si>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</si>
  <si>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</si>
  <si>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</si>
  <si>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</si>
  <si>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</si>
  <si>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</si>
  <si>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</si>
  <si>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</si>
  <si>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</si>
  <si>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</si>
  <si>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</si>
  <si>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</si>
  <si>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</si>
  <si>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</si>
  <si>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</si>
  <si>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</si>
  <si>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</si>
  <si>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</si>
  <si>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</si>
  <si>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</si>
  <si>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</si>
  <si>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</si>
  <si>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</si>
  <si>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</si>
  <si>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</si>
  <si>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</si>
  <si>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</si>
  <si>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</si>
  <si>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</si>
  <si>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</si>
  <si>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</si>
  <si>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</si>
  <si>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</si>
  <si>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</si>
  <si>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</si>
  <si>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</si>
  <si>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</si>
  <si>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</si>
  <si>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</si>
  <si>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</si>
  <si>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</si>
  <si>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</si>
  <si>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</si>
  <si>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</si>
  <si>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</si>
  <si>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</si>
  <si>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</si>
  <si>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</si>
  <si>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</si>
  <si>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</si>
  <si>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</si>
  <si>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</si>
  <si>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</si>
  <si>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</si>
  <si>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</si>
  <si>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</si>
  <si>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</si>
  <si>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</si>
  <si>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</si>
  <si>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</si>
  <si>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</si>
  <si>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</si>
  <si>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</si>
  <si>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</si>
  <si>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</si>
  <si>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</si>
  <si>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</si>
  <si>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</si>
  <si>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</si>
  <si>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</si>
  <si>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</si>
  <si>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</si>
  <si>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</si>
  <si>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</si>
  <si>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</si>
  <si>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</si>
  <si>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</si>
  <si>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</si>
  <si>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</si>
  <si>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</si>
  <si>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</si>
  <si>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</si>
  <si>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</si>
  <si>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</si>
  <si>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</si>
  <si>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</si>
  <si>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</si>
  <si>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</si>
  <si>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</si>
  <si>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</si>
  <si>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</si>
  <si>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</si>
  <si>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</si>
  <si>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</si>
  <si>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</si>
  <si>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</si>
  <si>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</si>
  <si>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</si>
  <si>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</si>
  <si>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</si>
  <si>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</si>
  <si>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</si>
  <si>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</si>
  <si>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</si>
  <si>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</si>
  <si>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</si>
  <si>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</si>
  <si>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</si>
  <si>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</si>
  <si>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</si>
  <si>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</si>
  <si>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</si>
  <si>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</si>
  <si>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</si>
  <si>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</si>
  <si>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</si>
  <si>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</si>
  <si>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</si>
  <si>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</si>
  <si>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</si>
  <si>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</si>
  <si>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</si>
  <si>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</si>
  <si>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</si>
  <si>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</si>
  <si>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</si>
  <si>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</si>
  <si>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</si>
  <si>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</si>
  <si>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</si>
  <si>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</si>
  <si>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</si>
  <si>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</si>
  <si>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</si>
  <si>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</si>
  <si>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</si>
  <si>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</si>
  <si>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</si>
  <si>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</si>
  <si>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</si>
  <si>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</si>
  <si>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</si>
  <si>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</si>
  <si>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</si>
  <si>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</si>
  <si>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</si>
  <si>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</si>
  <si>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</si>
  <si>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</si>
  <si>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</si>
  <si>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</si>
  <si>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</si>
  <si>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</si>
  <si>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</si>
  <si>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</si>
  <si>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</si>
  <si>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</si>
  <si>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</si>
  <si>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</si>
  <si>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</si>
  <si>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</si>
  <si>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</si>
  <si>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</si>
  <si>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</si>
  <si>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</si>
  <si>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</si>
  <si>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</si>
  <si>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</si>
  <si>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</si>
  <si>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</si>
  <si>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</si>
  <si>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</si>
  <si>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</si>
  <si>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</si>
  <si>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</si>
  <si>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</si>
  <si>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</si>
  <si>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</si>
  <si>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</si>
  <si>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</si>
  <si>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</si>
  <si>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</si>
  <si>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</si>
  <si>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</si>
  <si>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</si>
  <si>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</si>
  <si>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</si>
  <si>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</si>
  <si>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</si>
  <si>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</si>
  <si>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</si>
  <si>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</si>
  <si>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</si>
  <si>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</si>
  <si>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</si>
  <si>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</si>
  <si>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</si>
  <si>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</si>
  <si>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</si>
  <si>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</si>
  <si>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</si>
  <si>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</si>
  <si>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</si>
  <si>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</si>
  <si>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</si>
  <si>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</si>
  <si>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</si>
  <si>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</si>
  <si>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</si>
  <si>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</si>
  <si>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</si>
  <si>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</si>
  <si>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</si>
  <si>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</si>
  <si>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</si>
  <si>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</si>
  <si>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</si>
  <si>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</si>
  <si>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</si>
  <si>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</si>
  <si>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</si>
  <si>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</si>
  <si>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</si>
  <si>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</si>
  <si>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</si>
  <si>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</si>
  <si>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</si>
  <si>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</si>
  <si>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</si>
  <si>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</si>
  <si>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</si>
  <si>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</si>
  <si>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</si>
  <si>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</si>
  <si>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</si>
  <si>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</si>
  <si>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</si>
  <si>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</si>
  <si>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</si>
  <si>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</si>
  <si>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</si>
  <si>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</si>
  <si>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</si>
  <si>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</si>
  <si>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</si>
  <si>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</si>
  <si>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</si>
  <si>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</si>
  <si>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</si>
  <si>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</si>
  <si>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</si>
  <si>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</si>
  <si>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</si>
  <si>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</si>
  <si>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</si>
  <si>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</si>
  <si>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</si>
  <si>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</si>
  <si>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</si>
  <si>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</si>
  <si>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</si>
  <si>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</si>
  <si>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</si>
  <si>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</si>
  <si>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</si>
  <si>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</si>
  <si>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</si>
  <si>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</si>
  <si>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</si>
  <si>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</si>
  <si>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</si>
  <si>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</si>
  <si>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</si>
  <si>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</si>
  <si>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</si>
  <si>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</si>
  <si>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</si>
  <si>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</si>
  <si>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</si>
  <si>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</si>
  <si>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</si>
  <si>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</si>
  <si>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</si>
  <si>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</si>
  <si>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</si>
  <si>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</si>
  <si>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</si>
  <si>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</si>
  <si>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</si>
  <si>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</si>
  <si>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</si>
  <si>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</si>
  <si>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</si>
  <si>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</si>
  <si>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</si>
  <si>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</si>
  <si>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</si>
  <si>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</si>
  <si>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</si>
  <si>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</si>
  <si>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</si>
  <si>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</si>
  <si>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</si>
  <si>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</si>
  <si>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</si>
  <si>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</si>
  <si>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</si>
  <si>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</si>
  <si>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</si>
  <si>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</si>
  <si>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</si>
  <si>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</si>
  <si>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</si>
  <si>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</si>
  <si>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</si>
  <si>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</si>
  <si>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</si>
  <si>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</si>
  <si>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</si>
  <si>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</si>
  <si>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</si>
  <si>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</si>
  <si>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</si>
  <si>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</si>
  <si>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</si>
  <si>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</si>
  <si>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</si>
  <si>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</si>
  <si>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</si>
  <si>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</si>
  <si>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</si>
  <si>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</si>
  <si>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</si>
  <si>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</si>
  <si>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</si>
  <si>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</si>
  <si>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</si>
  <si>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</si>
  <si>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</si>
  <si>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</si>
  <si>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</si>
  <si>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</si>
  <si>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</si>
  <si>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</si>
  <si>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</si>
  <si>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</si>
  <si>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</si>
  <si>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</si>
  <si>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</si>
  <si>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</si>
  <si>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</si>
  <si>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</si>
  <si>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</si>
  <si>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</si>
  <si>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</si>
  <si>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</si>
  <si>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</si>
  <si>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</si>
  <si>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</si>
  <si>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</si>
  <si>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</si>
  <si>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</si>
  <si>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</si>
  <si>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</si>
  <si>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</si>
  <si>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</si>
  <si>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</si>
  <si>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</si>
  <si>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</si>
  <si>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</si>
  <si>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</si>
  <si>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</si>
  <si>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</si>
  <si>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</si>
  <si>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</si>
  <si>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</si>
  <si>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</si>
  <si>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</si>
  <si>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</si>
  <si>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</si>
  <si>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</si>
  <si>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</si>
  <si>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</si>
  <si>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</si>
  <si>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</si>
  <si>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</si>
  <si>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</si>
  <si>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</si>
  <si>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</si>
  <si>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</si>
  <si>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</si>
  <si>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</si>
  <si>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</si>
  <si>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</si>
  <si>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</si>
  <si>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</si>
  <si>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</si>
  <si>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</si>
  <si>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</si>
  <si>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</si>
  <si>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</si>
  <si>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</si>
  <si>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</si>
  <si>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</si>
  <si>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</si>
  <si>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</si>
  <si>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</si>
  <si>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</si>
  <si>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</si>
  <si>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</si>
  <si>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</si>
  <si>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</si>
  <si>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</si>
  <si>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</si>
  <si>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</si>
  <si>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</si>
  <si>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</si>
  <si>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</si>
  <si>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</si>
  <si>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</si>
  <si>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</si>
  <si>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</si>
  <si>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</si>
  <si>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</si>
  <si>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</si>
  <si>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</si>
  <si>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</si>
  <si>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</si>
  <si>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</si>
  <si>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</si>
  <si>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</si>
  <si>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</si>
  <si>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</si>
  <si>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</si>
  <si>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</si>
  <si>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</si>
  <si>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</si>
  <si>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</si>
  <si>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</si>
  <si>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</si>
  <si>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</si>
  <si>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</si>
  <si>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</si>
  <si>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</si>
  <si>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</si>
  <si>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</si>
  <si>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</si>
  <si>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</si>
  <si>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</si>
  <si>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</si>
  <si>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</si>
  <si>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</si>
  <si>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</si>
  <si>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</si>
  <si>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</si>
  <si>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</si>
  <si>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</si>
  <si>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</si>
  <si>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</si>
  <si>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</si>
  <si>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</si>
  <si>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</si>
  <si>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</si>
  <si>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</si>
  <si>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</si>
  <si>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</si>
  <si>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</si>
  <si>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</si>
  <si>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</si>
  <si>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</si>
  <si>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</si>
  <si>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</si>
  <si>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</si>
  <si>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</si>
  <si>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</si>
  <si>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</si>
  <si>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</si>
  <si>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</si>
  <si>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</si>
  <si>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</si>
  <si>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</si>
  <si>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</si>
  <si>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</si>
  <si>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</si>
  <si>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</si>
  <si>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</si>
  <si>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</si>
  <si>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</si>
  <si>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</si>
  <si>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</si>
  <si>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</si>
  <si>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</si>
  <si>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</si>
  <si>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</si>
  <si>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</si>
  <si>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</si>
  <si>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</si>
  <si>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</si>
  <si>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</si>
  <si>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</si>
  <si>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</si>
  <si>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</si>
  <si>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</si>
  <si>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</si>
  <si>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</si>
  <si>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</si>
  <si>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</si>
  <si>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</si>
  <si>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</si>
  <si>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</si>
  <si>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</si>
  <si>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</si>
  <si>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</si>
  <si>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</si>
  <si>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</si>
  <si>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</si>
  <si>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</si>
  <si>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</si>
  <si>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</si>
  <si>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</si>
  <si>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</si>
  <si>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</si>
  <si>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</si>
  <si>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</si>
  <si>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</si>
  <si>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</si>
  <si>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</si>
  <si>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</si>
  <si>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</si>
  <si>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</si>
  <si>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</si>
  <si>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</si>
  <si>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</si>
  <si>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</si>
  <si>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</si>
  <si>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</si>
  <si>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</si>
  <si>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</si>
  <si>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</si>
  <si>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</si>
  <si>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</si>
  <si>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</si>
  <si>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</si>
  <si>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</si>
  <si>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</si>
  <si>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</si>
  <si>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</si>
  <si>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</si>
  <si>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</si>
  <si>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</si>
  <si>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</si>
  <si>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</si>
  <si>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</si>
  <si>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</si>
  <si>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</si>
  <si>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</si>
  <si>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</si>
  <si>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</si>
  <si>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</si>
  <si>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</si>
  <si>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</si>
  <si>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</si>
  <si>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</si>
  <si>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</si>
  <si>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</si>
  <si>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</si>
  <si>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</si>
  <si>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</si>
  <si>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</si>
  <si>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</si>
  <si>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</si>
  <si>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</si>
  <si>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</si>
  <si>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</si>
  <si>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</si>
  <si>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</si>
  <si>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</si>
  <si>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</si>
  <si>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</si>
  <si>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</si>
  <si>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</si>
  <si>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</si>
  <si>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</si>
  <si>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</si>
  <si>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</si>
  <si>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</si>
  <si>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</si>
  <si>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</si>
  <si>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</si>
  <si>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</si>
  <si>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</si>
  <si>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</si>
  <si>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</si>
  <si>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</si>
  <si>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</si>
  <si>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</si>
  <si>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</si>
  <si>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</si>
  <si>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</si>
  <si>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</si>
  <si>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</si>
  <si>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</si>
  <si>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</si>
  <si>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</si>
  <si>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</si>
  <si>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</si>
  <si>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</si>
  <si>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</si>
  <si>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</si>
  <si>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</si>
  <si>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</si>
  <si>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</si>
  <si>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</si>
  <si>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</si>
  <si>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</si>
  <si>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</si>
  <si>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</si>
  <si>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</si>
  <si>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</si>
  <si>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</si>
  <si>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</si>
  <si>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</si>
  <si>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</si>
  <si>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</si>
  <si>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</si>
  <si>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</si>
  <si>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</si>
  <si>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</si>
  <si>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</si>
  <si>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</si>
  <si>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</si>
  <si>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</si>
  <si>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</si>
  <si>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</si>
  <si>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</si>
  <si>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</si>
  <si>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</si>
  <si>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</si>
  <si>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</si>
  <si>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</si>
  <si>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</si>
  <si>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</si>
  <si>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</si>
  <si>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</si>
  <si>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</si>
  <si>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</si>
  <si>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</si>
  <si>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</si>
  <si>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</si>
  <si>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</si>
  <si>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</si>
  <si>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</si>
  <si>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</si>
  <si>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</si>
  <si>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</si>
  <si>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</si>
  <si>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</si>
  <si>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</si>
  <si>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</si>
  <si>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</si>
  <si>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</si>
  <si>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</si>
  <si>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</si>
  <si>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</si>
  <si>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</si>
  <si>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</si>
  <si>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</si>
  <si>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</si>
  <si>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</si>
  <si>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</si>
  <si>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</si>
  <si>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</si>
  <si>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</si>
  <si>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</si>
  <si>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</si>
  <si>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</si>
  <si>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</si>
  <si>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</si>
  <si>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</si>
  <si>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</si>
  <si>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</si>
  <si>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</si>
  <si>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</si>
  <si>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</si>
  <si>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</si>
  <si>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</si>
  <si>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</si>
  <si>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</si>
  <si>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</si>
  <si>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</si>
  <si>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</si>
  <si>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</si>
  <si>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</si>
  <si>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</si>
  <si>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</si>
  <si>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</si>
  <si>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</si>
  <si>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</si>
  <si>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</si>
  <si>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</si>
  <si>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</si>
  <si>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</si>
  <si>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</si>
  <si>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</si>
  <si>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</si>
  <si>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</si>
  <si>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</si>
  <si>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</si>
  <si>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</si>
  <si>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</si>
  <si>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</si>
  <si>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</si>
  <si>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</si>
  <si>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</si>
  <si>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</si>
  <si>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</si>
  <si>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</si>
  <si>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</si>
  <si>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</si>
  <si>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</si>
  <si>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</si>
  <si>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</si>
  <si>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</si>
  <si>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</si>
  <si>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</si>
  <si>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</si>
  <si>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</si>
  <si>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</si>
  <si>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</si>
  <si>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</si>
  <si>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</si>
  <si>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</si>
  <si>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</si>
  <si>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</si>
  <si>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</si>
  <si>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</si>
  <si>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</si>
  <si>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</si>
  <si>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</si>
  <si>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</si>
  <si>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</si>
  <si>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</si>
  <si>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</si>
  <si>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</si>
  <si>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</si>
  <si>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</si>
  <si>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</si>
  <si>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</si>
  <si>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</si>
  <si>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</si>
  <si>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</si>
  <si>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</si>
  <si>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</si>
  <si>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</si>
  <si>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</si>
  <si>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</si>
  <si>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</si>
  <si>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</si>
  <si>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</si>
  <si>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</si>
  <si>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</si>
  <si>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</si>
  <si>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</si>
  <si>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</si>
  <si>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</si>
  <si>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</si>
  <si>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</si>
  <si>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</si>
  <si>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</si>
  <si>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</si>
  <si>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</si>
  <si>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</si>
  <si>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</si>
  <si>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</si>
  <si>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</si>
  <si>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</si>
  <si>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</si>
  <si>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</si>
  <si>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</si>
  <si>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</si>
  <si>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</si>
  <si>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</si>
  <si>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</si>
  <si>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</si>
  <si>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</si>
  <si>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</si>
  <si>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</si>
  <si>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</si>
  <si>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</si>
  <si>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</si>
  <si>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</si>
  <si>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</si>
  <si>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</si>
  <si>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</si>
  <si>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</si>
  <si>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</si>
  <si>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</si>
  <si>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</si>
  <si>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</si>
  <si>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</si>
  <si>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</si>
  <si>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</si>
  <si>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</si>
  <si>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</si>
  <si>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</si>
  <si>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</si>
  <si>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</si>
  <si>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</si>
  <si>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</si>
  <si>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</si>
  <si>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</si>
  <si>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</si>
  <si>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</si>
  <si>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</si>
  <si>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</si>
  <si>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</si>
  <si>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</si>
  <si>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</si>
  <si>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</si>
  <si>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</si>
  <si>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</si>
  <si>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</si>
  <si>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</si>
  <si>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</si>
  <si>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</si>
  <si>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</si>
  <si>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</si>
  <si>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</si>
  <si>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</si>
  <si>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</si>
  <si>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</si>
  <si>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</si>
  <si>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</si>
  <si>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</si>
  <si>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</si>
  <si>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</si>
  <si>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</si>
  <si>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</si>
  <si>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</si>
  <si>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</si>
  <si>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</si>
  <si>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</si>
  <si>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</si>
  <si>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</si>
  <si>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</si>
  <si>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</si>
  <si>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</si>
  <si>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</si>
  <si>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</si>
  <si>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</si>
  <si>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</si>
  <si>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</si>
  <si>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</si>
  <si>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</si>
  <si>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</si>
  <si>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</si>
  <si>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</si>
  <si>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</si>
  <si>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</si>
  <si>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</si>
  <si>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</si>
  <si>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</si>
  <si>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</si>
  <si>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</si>
  <si>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</si>
  <si>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</si>
  <si>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</si>
  <si>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</si>
  <si>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</si>
  <si>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</si>
  <si>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</si>
  <si>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</si>
  <si>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</si>
  <si>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</si>
  <si>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</si>
  <si>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</si>
  <si>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</si>
  <si>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</si>
  <si>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</si>
  <si>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</si>
  <si>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</si>
  <si>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</si>
  <si>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</si>
  <si>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</si>
  <si>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</si>
  <si>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</si>
  <si>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</si>
  <si>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</si>
  <si>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</si>
  <si>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</si>
  <si>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</si>
  <si>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</si>
  <si>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</si>
  <si>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</si>
  <si>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</si>
  <si>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</si>
  <si>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</si>
  <si>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</si>
  <si>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</si>
  <si>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</si>
  <si>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</si>
  <si>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</si>
  <si>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</si>
  <si>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</si>
  <si>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</si>
  <si>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</si>
  <si>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</si>
  <si>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</si>
  <si>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</si>
  <si>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</si>
  <si>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</si>
  <si>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</si>
  <si>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</si>
  <si>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</si>
  <si>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</si>
  <si>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</si>
  <si>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</si>
  <si>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</si>
  <si>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</si>
  <si>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</si>
  <si>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</si>
  <si>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</si>
  <si>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</si>
  <si>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</si>
  <si>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</si>
  <si>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</si>
  <si>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</si>
  <si>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</si>
  <si>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</si>
  <si>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</si>
  <si>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</si>
  <si>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</si>
  <si>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</si>
  <si>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</si>
  <si>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</si>
  <si>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</si>
  <si>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</si>
  <si>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</si>
  <si>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</si>
  <si>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</si>
  <si>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</si>
  <si>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</si>
  <si>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</si>
  <si>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</si>
  <si>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</si>
  <si>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</si>
  <si>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</si>
  <si>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</si>
  <si>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</si>
  <si>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</si>
  <si>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</si>
  <si>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</si>
  <si>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</si>
  <si>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</si>
  <si>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</si>
  <si>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</si>
  <si>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</si>
  <si>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</si>
  <si>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</si>
  <si>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</si>
  <si>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</si>
  <si>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</si>
  <si>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</si>
  <si>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</si>
  <si>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</si>
  <si>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</si>
  <si>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</si>
  <si>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</si>
  <si>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</si>
  <si>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</si>
  <si>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</si>
  <si>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</si>
  <si>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</si>
  <si>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</si>
  <si>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</si>
  <si>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</si>
  <si>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</si>
  <si>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</si>
  <si>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</si>
  <si>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</si>
  <si>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</si>
  <si>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</si>
  <si>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</si>
  <si>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</si>
  <si>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</si>
  <si>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</si>
  <si>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</si>
  <si>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</si>
  <si>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</si>
  <si>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</si>
  <si>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</si>
  <si>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</si>
  <si>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</si>
  <si>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</si>
  <si>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</si>
  <si>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</si>
  <si>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</si>
  <si>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</si>
  <si>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</si>
  <si>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</si>
  <si>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</si>
  <si>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</si>
  <si>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</si>
  <si>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</si>
  <si>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</si>
  <si>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</si>
  <si>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</si>
  <si>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</si>
  <si>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</si>
  <si>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</si>
  <si>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</si>
  <si>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</si>
  <si>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</si>
  <si>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</si>
  <si>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</si>
  <si>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</si>
  <si>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</si>
  <si>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</si>
  <si>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</si>
  <si>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</si>
  <si>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</si>
  <si>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</si>
  <si>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</si>
  <si>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</si>
  <si>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</si>
  <si>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</si>
  <si>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</si>
  <si>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</si>
  <si>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</si>
  <si>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</si>
  <si>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</si>
  <si>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</si>
  <si>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</si>
  <si>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</si>
  <si>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</si>
  <si>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</si>
  <si>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</si>
  <si>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</si>
  <si>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</si>
  <si>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</si>
  <si>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</si>
  <si>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</si>
  <si>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</si>
  <si>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</si>
  <si>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</si>
  <si>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</si>
  <si>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</si>
  <si>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</si>
  <si>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</si>
  <si>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</si>
  <si>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</si>
  <si>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</si>
  <si>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</si>
  <si>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</si>
  <si>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</si>
  <si>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</si>
  <si>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</si>
  <si>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</si>
  <si>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</si>
  <si>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</si>
  <si>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</si>
  <si>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</si>
  <si>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</si>
  <si>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</si>
  <si>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</si>
  <si>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</si>
  <si>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</si>
  <si>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</si>
  <si>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</si>
  <si>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</si>
  <si>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</si>
  <si>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</si>
  <si>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</si>
  <si>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</si>
  <si>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</si>
  <si>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</si>
  <si>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</si>
  <si>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</si>
  <si>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</si>
  <si>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</si>
  <si>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</si>
  <si>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</si>
  <si>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</si>
  <si>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</si>
  <si>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</si>
  <si>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</si>
  <si>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</si>
  <si>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</si>
  <si>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</si>
  <si>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</si>
  <si>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</si>
  <si>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</si>
  <si>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</si>
  <si>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</si>
  <si>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</si>
  <si>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</si>
  <si>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</si>
  <si>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</si>
  <si>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</si>
  <si>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</si>
  <si>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</si>
  <si>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</si>
  <si>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</si>
  <si>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</si>
  <si>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</si>
  <si>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</si>
  <si>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</si>
  <si>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</si>
  <si>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</si>
  <si>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</si>
  <si>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</si>
  <si>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</si>
  <si>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</si>
  <si>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</si>
  <si>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</si>
  <si>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</si>
  <si>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</si>
  <si>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</si>
  <si>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</si>
  <si>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</si>
  <si>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</si>
  <si>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</si>
  <si>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</si>
  <si>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</si>
  <si>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</si>
  <si>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</si>
  <si>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</si>
  <si>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</si>
  <si>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</si>
  <si>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</si>
  <si>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</si>
  <si>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</si>
  <si>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</si>
  <si>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</si>
  <si>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</si>
  <si>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</si>
  <si>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</si>
  <si>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</si>
  <si>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</si>
  <si>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</si>
  <si>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</si>
  <si>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</si>
  <si>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</si>
  <si>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</si>
  <si>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</si>
  <si>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</si>
  <si>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</si>
  <si>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</si>
  <si>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</si>
  <si>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</si>
  <si>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</si>
  <si>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</si>
  <si>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</si>
  <si>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</si>
  <si>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</si>
  <si>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</si>
  <si>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</si>
  <si>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</si>
  <si>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</si>
  <si>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</si>
  <si>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</si>
  <si>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</si>
  <si>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</si>
  <si>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</si>
  <si>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</si>
  <si>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</si>
  <si>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</si>
  <si>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</si>
  <si>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</si>
  <si>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</si>
  <si>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</si>
  <si>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</si>
  <si>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</si>
  <si>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</si>
  <si>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</si>
  <si>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</si>
  <si>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</si>
  <si>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</si>
  <si>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</si>
  <si>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</si>
  <si>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</si>
  <si>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</si>
  <si>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</si>
  <si>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</si>
  <si>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</si>
  <si>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</si>
  <si>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</si>
  <si>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</si>
  <si>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</si>
  <si>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</si>
  <si>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</si>
  <si>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</si>
  <si>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</si>
  <si>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</si>
  <si>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</si>
  <si>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</si>
  <si>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</si>
  <si>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</si>
  <si>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</si>
  <si>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</si>
  <si>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</si>
  <si>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</si>
  <si>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</si>
  <si>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</si>
  <si>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</si>
  <si>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</si>
  <si>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</si>
  <si>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</si>
  <si>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</si>
  <si>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</si>
  <si>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</si>
  <si>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</si>
  <si>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</si>
  <si>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</si>
  <si>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</si>
  <si>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</si>
  <si>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</si>
  <si>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</si>
  <si>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</si>
  <si>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</si>
  <si>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</si>
  <si>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</si>
  <si>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</si>
  <si>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</si>
  <si>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</si>
  <si>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</si>
  <si>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</si>
  <si>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</si>
  <si>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</si>
  <si>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</si>
  <si>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</si>
  <si>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</si>
  <si>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</si>
  <si>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</si>
  <si>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</si>
  <si>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</si>
  <si>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</si>
  <si>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</si>
  <si>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</si>
  <si>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</si>
  <si>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</si>
  <si>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</si>
  <si>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</si>
  <si>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</si>
  <si>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</si>
  <si>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</si>
  <si>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</si>
  <si>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</si>
  <si>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</si>
  <si>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</si>
  <si>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</si>
  <si>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</si>
  <si>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</si>
  <si>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</si>
  <si>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</si>
  <si>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</si>
  <si>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</si>
  <si>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</si>
  <si>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</si>
  <si>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</si>
  <si>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</si>
  <si>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</si>
  <si>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</si>
  <si>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</si>
  <si>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</si>
  <si>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</si>
  <si>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</si>
  <si>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</si>
  <si>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</si>
  <si>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</si>
  <si>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</si>
  <si>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</si>
  <si>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</si>
  <si>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</si>
  <si>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</si>
  <si>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</si>
  <si>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</si>
  <si>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</si>
  <si>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</si>
  <si>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</si>
  <si>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</si>
  <si>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</si>
  <si>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</si>
  <si>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</si>
  <si>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</si>
  <si>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</si>
  <si>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</si>
  <si>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</si>
  <si>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</si>
  <si>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</si>
  <si>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</si>
  <si>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</si>
  <si>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</si>
  <si>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</si>
  <si>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</si>
  <si>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</si>
  <si>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</si>
  <si>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</si>
  <si>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</si>
  <si>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</si>
  <si>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</si>
  <si>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</si>
  <si>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</si>
  <si>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</si>
  <si>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</si>
  <si>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</si>
  <si>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</si>
  <si>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</si>
  <si>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</si>
  <si>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</si>
  <si>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</si>
  <si>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</si>
  <si>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</si>
  <si>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</si>
  <si>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</si>
  <si>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</si>
  <si>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</si>
  <si>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</si>
  <si>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</si>
  <si>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</si>
  <si>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</si>
  <si>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</si>
  <si>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</si>
  <si>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</si>
  <si>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</si>
  <si>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</si>
  <si>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</si>
  <si>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</si>
  <si>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</si>
  <si>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</si>
  <si>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</si>
  <si>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</si>
  <si>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</si>
  <si>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</si>
  <si>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</si>
  <si>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</si>
  <si>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</si>
  <si>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</si>
  <si>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</si>
  <si>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</si>
  <si>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</si>
  <si>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</si>
  <si>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</si>
  <si>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</si>
  <si>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</si>
  <si>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</si>
  <si>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</si>
  <si>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</si>
  <si>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</si>
  <si>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</si>
  <si>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</si>
  <si>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</si>
  <si>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</si>
  <si>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</si>
  <si>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</si>
  <si>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</si>
  <si>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</si>
  <si>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</si>
  <si>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</si>
  <si>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</si>
  <si>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</si>
  <si>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</si>
  <si>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</si>
  <si>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</si>
  <si>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</si>
  <si>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</si>
  <si>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</si>
  <si>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</si>
  <si>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</si>
  <si>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</si>
  <si>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</si>
  <si>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</si>
  <si>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</si>
  <si>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</si>
  <si>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</si>
  <si>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</si>
  <si>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</si>
  <si>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</si>
  <si>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</si>
  <si>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</si>
  <si>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</si>
  <si>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</si>
  <si>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</si>
  <si>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</si>
  <si>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</si>
  <si>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</si>
  <si>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</si>
  <si>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</si>
  <si>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</si>
  <si>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</si>
  <si>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</si>
  <si>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</si>
  <si>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</si>
  <si>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</si>
  <si>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</si>
  <si>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</si>
  <si>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</si>
  <si>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</si>
  <si>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</si>
  <si>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</si>
  <si>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</si>
  <si>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</si>
  <si>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</si>
  <si>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</si>
  <si>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</si>
  <si>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</si>
  <si>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</si>
  <si>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</si>
  <si>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</si>
  <si>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</si>
  <si>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</si>
  <si>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</si>
  <si>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</si>
  <si>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</si>
  <si>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</si>
  <si>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</si>
  <si>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</si>
  <si>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</si>
  <si>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</si>
  <si>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</si>
  <si>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</si>
  <si>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</si>
  <si>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</si>
  <si>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</si>
  <si>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</si>
  <si>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</si>
  <si>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</si>
  <si>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</si>
  <si>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</si>
  <si>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</si>
  <si>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</si>
  <si>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</si>
  <si>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</si>
  <si>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</si>
  <si>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</si>
  <si>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</si>
  <si>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</si>
  <si>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</si>
  <si>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</si>
  <si>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</si>
  <si>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</si>
  <si>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</si>
  <si>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</si>
  <si>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</si>
  <si>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</si>
  <si>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</si>
  <si>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</si>
  <si>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</si>
  <si>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</si>
  <si>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</si>
  <si>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</si>
  <si>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</si>
  <si>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</si>
  <si>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</si>
  <si>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</si>
  <si>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</si>
  <si>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</si>
  <si>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</si>
  <si>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</si>
  <si>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</si>
  <si>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</si>
  <si>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</si>
  <si>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</si>
  <si>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</si>
  <si>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</si>
  <si>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</si>
  <si>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</si>
  <si>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</si>
  <si>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</si>
  <si>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</si>
  <si>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</si>
  <si>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</si>
  <si>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</si>
  <si>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</si>
  <si>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</si>
  <si>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</si>
  <si>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</si>
  <si>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</si>
  <si>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</si>
  <si>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</si>
  <si>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</si>
  <si>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</si>
  <si>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</si>
  <si>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</si>
  <si>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</si>
  <si>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</si>
  <si>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</si>
  <si>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</si>
  <si>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</si>
  <si>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</si>
  <si>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</si>
  <si>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</si>
  <si>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</si>
  <si>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</si>
  <si>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</si>
  <si>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</si>
  <si>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</si>
  <si>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</si>
  <si>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</si>
  <si>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</si>
  <si>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</si>
  <si>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</si>
  <si>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</si>
  <si>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</si>
  <si>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</si>
  <si>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</si>
  <si>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</si>
  <si>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</si>
  <si>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</si>
  <si>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</si>
  <si>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</si>
  <si>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</si>
  <si>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</si>
  <si>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</si>
  <si>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</si>
  <si>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</si>
  <si>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</si>
  <si>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</si>
  <si>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</si>
  <si>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</si>
  <si>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</si>
  <si>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</si>
  <si>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</si>
  <si>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</si>
  <si>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</si>
  <si>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</si>
  <si>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</si>
  <si>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</si>
  <si>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</si>
  <si>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</si>
  <si>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</si>
  <si>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</si>
  <si>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</si>
  <si>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</si>
  <si>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</si>
  <si>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</si>
  <si>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</si>
  <si>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</si>
  <si>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</si>
  <si>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</si>
  <si>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</si>
  <si>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</si>
  <si>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</si>
  <si>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</si>
  <si>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</si>
  <si>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</si>
  <si>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</si>
  <si>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</si>
  <si>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</si>
  <si>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</si>
  <si>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</si>
  <si>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</si>
  <si>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</si>
  <si>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</si>
  <si>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</si>
  <si>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</si>
  <si>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</si>
  <si>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</si>
  <si>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</si>
  <si>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</si>
  <si>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</si>
  <si>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</si>
  <si>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</si>
  <si>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</si>
  <si>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</si>
  <si>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</si>
  <si>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</si>
  <si>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</si>
  <si>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</si>
  <si>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</si>
  <si>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</si>
  <si>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</si>
  <si>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</si>
  <si>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</si>
  <si>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</si>
  <si>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</si>
  <si>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</si>
  <si>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</si>
  <si>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</si>
  <si>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</si>
  <si>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</si>
  <si>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</si>
  <si>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</si>
  <si>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</si>
  <si>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</si>
  <si>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</si>
  <si>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</si>
  <si>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</si>
  <si>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</si>
  <si>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</si>
  <si>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</si>
  <si>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</si>
  <si>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</si>
  <si>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</si>
  <si>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</si>
  <si>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</si>
  <si>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</si>
  <si>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</si>
  <si>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</si>
  <si>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</si>
  <si>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</si>
  <si>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</si>
  <si>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</si>
  <si>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</si>
  <si>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</si>
  <si>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</si>
  <si>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</si>
  <si>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</si>
  <si>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</si>
  <si>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</si>
  <si>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</si>
  <si>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</si>
  <si>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</si>
  <si>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</si>
  <si>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</si>
  <si>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</si>
  <si>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</si>
  <si>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</si>
  <si>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</si>
  <si>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</si>
  <si>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</si>
  <si>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</si>
  <si>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</si>
  <si>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</si>
  <si>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</si>
  <si>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</si>
  <si>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</si>
  <si>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</si>
  <si>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</si>
  <si>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</si>
  <si>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</si>
  <si>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</si>
  <si>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</si>
  <si>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</si>
  <si>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</si>
  <si>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</si>
  <si>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</si>
  <si>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</si>
  <si>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</si>
  <si>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</si>
  <si>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</si>
  <si>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</si>
  <si>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</si>
  <si>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</si>
  <si>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</si>
  <si>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</si>
  <si>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</si>
  <si>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</si>
  <si>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</si>
  <si>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</si>
  <si>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</si>
  <si>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</si>
  <si>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</si>
  <si>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</si>
  <si>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</si>
  <si>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</si>
  <si>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</si>
  <si>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</si>
  <si>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</si>
  <si>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</si>
  <si>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</si>
  <si>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</si>
  <si>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</si>
  <si>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</si>
  <si>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</si>
  <si>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</si>
  <si>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</si>
  <si>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</si>
  <si>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</si>
  <si>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</si>
  <si>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</si>
  <si>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</si>
  <si>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</si>
  <si>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</si>
  <si>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</si>
  <si>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</si>
  <si>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</si>
  <si>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</si>
  <si>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</si>
  <si>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</si>
  <si>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</si>
  <si>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</si>
  <si>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</si>
  <si>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</si>
  <si>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</si>
  <si>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</si>
  <si>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</si>
  <si>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</si>
  <si>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</si>
  <si>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</si>
  <si>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</si>
  <si>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</si>
  <si>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</si>
  <si>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</si>
  <si>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</si>
  <si>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</si>
  <si>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</si>
  <si>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</si>
  <si>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</si>
  <si>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</si>
  <si>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</si>
  <si>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</si>
  <si>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</si>
  <si>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</si>
  <si>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</si>
  <si>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</si>
  <si>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</si>
  <si>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</si>
  <si>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</si>
  <si>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</si>
  <si>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</si>
  <si>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</si>
  <si>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</si>
  <si>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</si>
  <si>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</si>
  <si>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</si>
  <si>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</si>
  <si>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</si>
  <si>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</si>
  <si>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</si>
  <si>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</si>
  <si>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</si>
  <si>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</si>
  <si>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</si>
  <si>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</si>
  <si>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</si>
  <si>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</si>
  <si>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</si>
  <si>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</si>
  <si>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</si>
  <si>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</si>
  <si>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</si>
  <si>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</si>
  <si>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</si>
  <si>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</si>
  <si>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</si>
  <si>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</si>
  <si>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</si>
  <si>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</si>
  <si>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</si>
  <si>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</si>
  <si>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</si>
  <si>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</si>
  <si>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</si>
  <si>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</si>
  <si>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</si>
  <si>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</si>
  <si>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</si>
  <si>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</si>
  <si>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</si>
  <si>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</si>
  <si>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</si>
  <si>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</si>
  <si>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</si>
  <si>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</si>
  <si>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</si>
  <si>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</si>
  <si>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</si>
  <si>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</si>
  <si>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</si>
  <si>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</si>
  <si>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</si>
  <si>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</si>
  <si>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</si>
  <si>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</si>
  <si>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</si>
  <si>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</si>
  <si>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</si>
  <si>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</si>
  <si>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</si>
  <si>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</si>
  <si>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</si>
  <si>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</si>
  <si>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</si>
  <si>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</si>
  <si>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</si>
  <si>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</si>
  <si>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</si>
  <si>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</si>
  <si>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</si>
  <si>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</si>
  <si>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</si>
  <si>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</si>
  <si>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</si>
  <si>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</si>
  <si>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</si>
  <si>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</si>
  <si>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</si>
  <si>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</si>
  <si>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</si>
  <si>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</si>
  <si>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</si>
  <si>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</si>
  <si>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</si>
  <si>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</si>
  <si>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</si>
  <si>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</si>
  <si>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</si>
  <si>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</si>
  <si>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</si>
  <si>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</si>
  <si>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</si>
  <si>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</si>
  <si>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</si>
  <si>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</si>
  <si>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</si>
  <si>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</si>
  <si>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</si>
  <si>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</si>
  <si>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</si>
  <si>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</si>
  <si>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</si>
  <si>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</si>
  <si>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</si>
  <si>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</si>
  <si>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</si>
  <si>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</si>
  <si>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</si>
  <si>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</si>
  <si>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</si>
  <si>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</si>
  <si>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</si>
  <si>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</si>
  <si>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</si>
  <si>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</si>
  <si>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</si>
  <si>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</si>
  <si>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</si>
  <si>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</si>
  <si>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</si>
  <si>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</si>
  <si>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</si>
  <si>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</si>
  <si>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</si>
  <si>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</si>
  <si>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</si>
  <si>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</si>
  <si>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</si>
  <si>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</si>
  <si>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</si>
  <si>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</si>
  <si>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</si>
  <si>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</si>
  <si>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</si>
  <si>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</si>
  <si>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</si>
  <si>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</si>
  <si>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</si>
  <si>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</si>
  <si>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</si>
  <si>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</si>
  <si>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</si>
  <si>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</si>
  <si>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</si>
  <si>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</si>
  <si>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</si>
  <si>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</si>
  <si>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</si>
  <si>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</si>
  <si>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</si>
  <si>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</si>
  <si>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</si>
  <si>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</si>
  <si>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</si>
  <si>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</si>
  <si>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</si>
  <si>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</si>
  <si>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</si>
  <si>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</si>
  <si>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</si>
  <si>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</si>
  <si>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</si>
  <si>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</si>
  <si>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</si>
  <si>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</si>
  <si>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</si>
  <si>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</si>
  <si>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</si>
  <si>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</si>
  <si>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</si>
  <si>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</si>
  <si>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</si>
  <si>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</si>
  <si>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</si>
  <si>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</si>
  <si>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</si>
  <si>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</si>
  <si>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</si>
  <si>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</si>
  <si>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</si>
  <si>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</si>
  <si>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</si>
  <si>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</si>
  <si>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</si>
  <si>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</si>
  <si>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</si>
  <si>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</si>
  <si>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</si>
  <si>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</si>
  <si>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</si>
  <si>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</si>
  <si>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</si>
  <si>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</si>
  <si>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</si>
  <si>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</si>
  <si>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</si>
  <si>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</si>
  <si>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</si>
  <si>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</si>
  <si>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</si>
  <si>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</si>
  <si>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</si>
  <si>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</si>
  <si>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</si>
  <si>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</si>
  <si>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</si>
  <si>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</si>
  <si>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</si>
  <si>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</si>
  <si>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</si>
  <si>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</si>
  <si>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</si>
  <si>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</si>
  <si>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</si>
  <si>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</si>
  <si>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</si>
  <si>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</si>
  <si>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</si>
  <si>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</si>
  <si>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</si>
  <si>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</si>
  <si>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</si>
  <si>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</si>
  <si>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</si>
  <si>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</si>
  <si>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</si>
  <si>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</si>
  <si>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</si>
  <si>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</si>
  <si>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</si>
  <si>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</si>
  <si>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</si>
  <si>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</si>
  <si>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</si>
  <si>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</si>
  <si>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</si>
  <si>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</si>
  <si>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</si>
  <si>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</si>
  <si>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</si>
  <si>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</si>
  <si>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</si>
  <si>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</si>
  <si>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</si>
  <si>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</si>
  <si>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</si>
  <si>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</si>
  <si>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</si>
  <si>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</si>
  <si>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</si>
  <si>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</si>
  <si>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</si>
  <si>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</si>
  <si>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</si>
  <si>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</si>
  <si>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</si>
  <si>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</si>
  <si>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</si>
  <si>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</si>
  <si>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</si>
  <si>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</si>
  <si>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</si>
  <si>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</si>
  <si>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</si>
  <si>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</si>
  <si>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</si>
  <si>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</si>
  <si>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</si>
  <si>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</si>
  <si>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</si>
  <si>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</si>
  <si>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</si>
  <si>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</si>
  <si>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</si>
  <si>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</si>
  <si>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</si>
  <si>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</si>
  <si>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</si>
  <si>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</si>
  <si>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</si>
  <si>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</si>
  <si>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</si>
  <si>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</si>
  <si>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</si>
  <si>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</si>
  <si>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</si>
  <si>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</si>
  <si>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</si>
  <si>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</si>
  <si>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</si>
  <si>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</si>
  <si>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</si>
  <si>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</si>
  <si>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</si>
  <si>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</si>
  <si>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</si>
  <si>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</si>
  <si>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</si>
  <si>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</si>
  <si>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</si>
  <si>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</si>
  <si>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</si>
  <si>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</si>
  <si>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</si>
  <si>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</si>
  <si>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</si>
  <si>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</si>
  <si>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</si>
  <si>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</si>
  <si>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</si>
  <si>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</si>
  <si>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</si>
  <si>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</si>
  <si>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</si>
  <si>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</si>
  <si>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</si>
  <si>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</si>
  <si>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</si>
  <si>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</si>
  <si>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</si>
  <si>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</si>
  <si>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</si>
  <si>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</si>
  <si>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</si>
  <si>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</si>
  <si>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</si>
  <si>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</si>
  <si>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</si>
  <si>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</si>
  <si>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</si>
  <si>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</si>
  <si>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</si>
  <si>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</si>
  <si>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</si>
  <si>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</si>
  <si>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</si>
  <si>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</si>
  <si>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</si>
  <si>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</si>
  <si>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</si>
  <si>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</si>
  <si>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</si>
  <si>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</si>
  <si>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</si>
  <si>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</si>
  <si>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</si>
  <si>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</si>
  <si>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</si>
  <si>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</si>
  <si>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</si>
  <si>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</si>
  <si>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</si>
  <si>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</si>
  <si>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</si>
  <si>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</si>
  <si>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</si>
  <si>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</si>
  <si>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</si>
  <si>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</si>
  <si>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</si>
  <si>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</si>
  <si>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</si>
  <si>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</si>
  <si>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</si>
  <si>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</si>
  <si>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</si>
  <si>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</si>
  <si>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</si>
  <si>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</si>
  <si>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</si>
  <si>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</si>
  <si>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</si>
  <si>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</si>
  <si>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</si>
  <si>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</si>
  <si>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</si>
  <si>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</si>
  <si>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</si>
  <si>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</si>
  <si>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</si>
  <si>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</si>
  <si>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</si>
  <si>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</si>
  <si>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</si>
  <si>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</si>
  <si>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</si>
  <si>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</si>
  <si>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</si>
  <si>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</si>
  <si>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</si>
  <si>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</si>
  <si>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</si>
  <si>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</si>
  <si>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</si>
  <si>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</si>
  <si>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</si>
  <si>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</si>
  <si>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</si>
  <si>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</si>
  <si>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</si>
  <si>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</si>
  <si>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</si>
  <si>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</si>
  <si>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</si>
  <si>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</si>
  <si>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</si>
  <si>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</si>
  <si>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</si>
  <si>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</si>
  <si>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</si>
  <si>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</si>
  <si>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</si>
  <si>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</si>
  <si>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</si>
  <si>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</si>
  <si>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</si>
  <si>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</si>
  <si>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</si>
  <si>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</si>
  <si>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</si>
  <si>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</si>
  <si>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</si>
  <si>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</si>
  <si>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</si>
  <si>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</si>
  <si>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</si>
  <si>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</si>
  <si>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</si>
  <si>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</si>
  <si>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</si>
  <si>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</si>
  <si>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</si>
  <si>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</si>
  <si>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</si>
  <si>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</si>
  <si>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</si>
  <si>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</si>
  <si>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</si>
  <si>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</si>
  <si>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</si>
  <si>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</si>
  <si>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</si>
  <si>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</si>
  <si>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</si>
  <si>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</si>
  <si>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</si>
  <si>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</si>
  <si>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</si>
  <si>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</si>
  <si>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</si>
  <si>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</si>
  <si>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</si>
  <si>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</si>
  <si>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</si>
  <si>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</si>
  <si>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</si>
  <si>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</si>
  <si>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</si>
  <si>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</si>
  <si>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</si>
  <si>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</si>
  <si>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</si>
  <si>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</si>
  <si>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</si>
  <si>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</si>
  <si>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</si>
  <si>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</si>
  <si>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</si>
  <si>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</si>
  <si>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</si>
  <si>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</si>
  <si>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</si>
  <si>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</si>
  <si>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</si>
  <si>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</si>
  <si>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</si>
  <si>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</si>
  <si>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</si>
  <si>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</si>
  <si>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</si>
  <si>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</si>
  <si>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</si>
  <si>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</si>
  <si>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</si>
  <si>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</si>
  <si>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</si>
  <si>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</si>
  <si>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</si>
  <si>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</si>
  <si>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</si>
  <si>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</si>
  <si>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</si>
  <si>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</si>
  <si>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</si>
  <si>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</si>
  <si>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</si>
  <si>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</si>
  <si>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</si>
  <si>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</si>
  <si>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</si>
  <si>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</si>
  <si>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</si>
  <si>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</si>
  <si>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</si>
  <si>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</si>
  <si>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</si>
  <si>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</si>
  <si>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</si>
  <si>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</si>
  <si>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</si>
  <si>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</si>
  <si>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</si>
  <si>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</si>
  <si>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</si>
  <si>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</si>
  <si>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</si>
  <si>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</si>
  <si>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</si>
  <si>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</si>
  <si>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</si>
  <si>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</si>
  <si>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</si>
  <si>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</si>
  <si>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</si>
  <si>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</si>
  <si>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</si>
  <si>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</si>
  <si>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</si>
  <si>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</si>
  <si>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</si>
  <si>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</si>
  <si>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</si>
  <si>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</si>
  <si>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</si>
  <si>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</si>
  <si>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</si>
  <si>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</si>
  <si>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</si>
  <si>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</si>
  <si>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</si>
  <si>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</si>
  <si>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</si>
  <si>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</si>
  <si>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</si>
  <si>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</si>
  <si>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</si>
  <si>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</si>
  <si>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</si>
  <si>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</si>
  <si>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</si>
  <si>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</si>
  <si>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</si>
  <si>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</si>
  <si>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</si>
  <si>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</si>
  <si>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</si>
  <si>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</si>
  <si>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</si>
  <si>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</si>
  <si>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</si>
  <si>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</si>
  <si>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</si>
  <si>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</si>
  <si>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</si>
  <si>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</si>
  <si>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</si>
  <si>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</si>
  <si>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</si>
  <si>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</si>
  <si>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</si>
  <si>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</si>
  <si>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</si>
  <si>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</si>
  <si>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</si>
  <si>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</si>
  <si>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</si>
  <si>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</si>
  <si>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</si>
  <si>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</si>
  <si>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</si>
  <si>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</si>
  <si>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</si>
  <si>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</si>
  <si>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</si>
  <si>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</si>
  <si>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</si>
  <si>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</si>
  <si>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</si>
  <si>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</si>
  <si>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</si>
  <si>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</si>
  <si>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</si>
  <si>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</si>
  <si>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</si>
  <si>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</si>
  <si>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</si>
  <si>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</si>
  <si>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</si>
  <si>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</si>
  <si>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</si>
  <si>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</si>
  <si>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</si>
  <si>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</si>
  <si>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</si>
  <si>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</si>
  <si>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</si>
  <si>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</si>
  <si>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</si>
  <si>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</si>
  <si>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</si>
  <si>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</si>
  <si>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</si>
  <si>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</si>
  <si>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</si>
  <si>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</si>
  <si>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</si>
  <si>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</si>
  <si>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</si>
  <si>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</si>
  <si>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</si>
  <si>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</si>
  <si>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</si>
  <si>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</si>
  <si>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</si>
  <si>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</si>
  <si>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</si>
  <si>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</si>
  <si>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</si>
  <si>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</si>
  <si>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</si>
  <si>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</si>
  <si>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</si>
  <si>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</si>
  <si>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</si>
  <si>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</si>
  <si>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</si>
  <si>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</si>
  <si>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</si>
  <si>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</si>
  <si>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</si>
  <si>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</si>
  <si>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</si>
  <si>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</si>
  <si>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</si>
  <si>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</si>
  <si>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</si>
  <si>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</si>
  <si>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</si>
  <si>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</si>
  <si>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</si>
  <si>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</si>
  <si>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</si>
  <si>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</si>
  <si>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</si>
  <si>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</si>
  <si>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</si>
  <si>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</si>
  <si>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</si>
  <si>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</si>
  <si>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</si>
  <si>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</si>
  <si>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</si>
  <si>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</si>
  <si>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</si>
  <si>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</si>
  <si>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</si>
  <si>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</si>
  <si>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</si>
  <si>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</si>
  <si>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</si>
  <si>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</si>
  <si>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</si>
  <si>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</si>
  <si>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</si>
  <si>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</si>
  <si>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</si>
  <si>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</si>
  <si>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</si>
  <si>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</si>
  <si>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</si>
  <si>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</si>
  <si>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</si>
  <si>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</si>
  <si>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</si>
  <si>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</si>
  <si>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</si>
  <si>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</si>
  <si>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</si>
  <si>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</si>
  <si>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</si>
  <si>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</si>
  <si>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</si>
  <si>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</si>
  <si>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</si>
  <si>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</si>
  <si>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</si>
  <si>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</si>
  <si>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</si>
  <si>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</si>
  <si>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</si>
  <si>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</si>
  <si>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</si>
  <si>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</si>
  <si>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</si>
  <si>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</si>
  <si>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</si>
  <si>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</si>
  <si>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</si>
  <si>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</si>
  <si>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</si>
  <si>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</si>
  <si>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</si>
  <si>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</si>
  <si>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</si>
  <si>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</si>
  <si>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</si>
  <si>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</si>
  <si>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</si>
  <si>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</si>
  <si>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</si>
  <si>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</si>
  <si>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</si>
  <si>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</si>
  <si>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</si>
  <si>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</si>
  <si>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</si>
  <si>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</si>
  <si>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</si>
  <si>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</si>
  <si>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</si>
  <si>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</si>
  <si>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</si>
  <si>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</si>
  <si>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</si>
  <si>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</si>
  <si>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</si>
  <si>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</si>
  <si>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</si>
  <si>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</si>
  <si>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</si>
  <si>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</si>
  <si>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</si>
  <si>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</si>
  <si>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</si>
  <si>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</si>
  <si>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</si>
  <si>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</si>
  <si>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</si>
  <si>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</si>
  <si>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</si>
  <si>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</si>
  <si>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</si>
  <si>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</si>
  <si>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</si>
  <si>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</si>
  <si>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</si>
  <si>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</si>
  <si>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</si>
  <si>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</si>
  <si>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</si>
  <si>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</si>
  <si>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</si>
  <si>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</si>
  <si>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</si>
  <si>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</si>
  <si>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</si>
  <si>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</si>
  <si>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</si>
  <si>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</si>
  <si>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</si>
  <si>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</si>
  <si>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</si>
  <si>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</si>
  <si>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</si>
  <si>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</si>
  <si>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</si>
  <si>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</si>
  <si>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</si>
  <si>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</si>
  <si>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</si>
  <si>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</si>
  <si>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</si>
  <si>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</si>
  <si>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</si>
  <si>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</si>
  <si>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</si>
  <si>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</si>
  <si>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</si>
  <si>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</si>
  <si>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</si>
  <si>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</si>
  <si>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</si>
  <si>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</si>
  <si>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</si>
  <si>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</si>
  <si>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</si>
  <si>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</si>
  <si>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</si>
  <si>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</si>
  <si>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</si>
  <si>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</si>
  <si>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</si>
  <si>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</si>
  <si>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</si>
  <si>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</si>
  <si>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</si>
  <si>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</si>
  <si>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</si>
  <si>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</si>
  <si>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</si>
  <si>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</si>
  <si>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</si>
  <si>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</si>
  <si>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</si>
  <si>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</si>
  <si>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</si>
  <si>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</si>
  <si>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</si>
  <si>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</si>
  <si>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</si>
  <si>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</si>
  <si>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</si>
  <si>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</si>
  <si>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</si>
  <si>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</si>
  <si>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</si>
  <si>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</si>
  <si>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</si>
  <si>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</si>
  <si>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</si>
  <si>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</si>
  <si>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</si>
  <si>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</si>
  <si>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</si>
  <si>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</si>
  <si>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</si>
  <si>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</si>
  <si>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</si>
  <si>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</si>
  <si>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</si>
  <si>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</si>
  <si>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</si>
  <si>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</si>
  <si>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</si>
  <si>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</si>
  <si>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</si>
  <si>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</si>
  <si>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</si>
  <si>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</si>
  <si>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</si>
  <si>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</si>
  <si>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</si>
  <si>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</si>
  <si>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</si>
  <si>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</si>
  <si>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</si>
  <si>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</si>
  <si>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</si>
  <si>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</si>
  <si>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</si>
  <si>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</si>
  <si>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</si>
  <si>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</si>
  <si>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</si>
  <si>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</si>
  <si>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</si>
  <si>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</si>
  <si>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</si>
  <si>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</si>
  <si>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</si>
  <si>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</si>
  <si>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</si>
  <si>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</si>
  <si>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</si>
  <si>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</si>
  <si>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</si>
  <si>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</si>
  <si>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</si>
  <si>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</si>
  <si>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</si>
  <si>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</si>
  <si>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</si>
  <si>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</si>
  <si>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</si>
  <si>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</si>
  <si>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</si>
  <si>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</si>
  <si>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</si>
  <si>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</si>
  <si>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</si>
  <si>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</si>
  <si>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</si>
  <si>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</si>
  <si>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</si>
  <si>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</si>
  <si>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</si>
  <si>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</si>
  <si>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</si>
  <si>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</si>
  <si>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</si>
  <si>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</si>
  <si>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</si>
  <si>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</si>
  <si>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</si>
  <si>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</si>
  <si>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</si>
  <si>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</si>
  <si>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</si>
  <si>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</si>
  <si>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</si>
  <si>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</si>
  <si>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</si>
  <si>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</si>
  <si>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</si>
  <si>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</si>
  <si>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</si>
  <si>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</si>
  <si>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</si>
  <si>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</si>
  <si>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</si>
  <si>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</si>
  <si>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</si>
  <si>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</si>
  <si>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</si>
  <si>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</si>
  <si>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</si>
  <si>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</si>
  <si>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</si>
  <si>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</si>
  <si>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</si>
  <si>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</si>
  <si>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</si>
  <si>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</si>
  <si>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</si>
  <si>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</si>
  <si>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</si>
  <si>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</si>
  <si>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</si>
  <si>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</si>
  <si>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</si>
  <si>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</si>
  <si>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</si>
  <si>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</si>
  <si>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</si>
  <si>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</si>
  <si>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</si>
  <si>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</si>
  <si>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</si>
  <si>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</si>
  <si>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</si>
  <si>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</si>
  <si>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</si>
  <si>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</si>
  <si>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</si>
  <si>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</si>
  <si>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</si>
  <si>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</si>
  <si>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</si>
  <si>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</si>
  <si>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</si>
  <si>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</si>
  <si>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</si>
  <si>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</si>
  <si>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</si>
  <si>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</si>
  <si>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</si>
  <si>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</si>
  <si>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</si>
  <si>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</si>
  <si>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</si>
  <si>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</si>
  <si>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</si>
  <si>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</si>
  <si>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</si>
  <si>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</si>
  <si>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</si>
  <si>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</si>
  <si>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</si>
  <si>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</si>
  <si>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</si>
  <si>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</si>
  <si>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</si>
  <si>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</si>
  <si>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</si>
  <si>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</si>
  <si>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</si>
  <si>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</si>
  <si>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</si>
  <si>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</si>
  <si>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</si>
  <si>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</si>
  <si>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</si>
  <si>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</si>
  <si>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</si>
  <si>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</si>
  <si>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</si>
  <si>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</si>
  <si>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</si>
  <si>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</si>
  <si>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</si>
  <si>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</si>
  <si>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</si>
  <si>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</si>
  <si>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</si>
  <si>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</si>
  <si>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</si>
  <si>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</si>
  <si>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</si>
  <si>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</si>
  <si>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</si>
  <si>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</si>
  <si>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</si>
  <si>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</si>
  <si>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</si>
  <si>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</si>
  <si>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</si>
  <si>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</si>
  <si>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</si>
  <si>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</si>
  <si>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</si>
  <si>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</si>
  <si>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</si>
  <si>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</si>
  <si>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</si>
  <si>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</si>
  <si>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</si>
  <si>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</si>
  <si>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</si>
  <si>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</si>
  <si>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</si>
  <si>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</si>
  <si>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</si>
  <si>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</si>
  <si>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</si>
  <si>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</si>
  <si>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</si>
  <si>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</si>
  <si>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</si>
  <si>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</si>
  <si>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</si>
  <si>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</si>
  <si>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</si>
  <si>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</si>
  <si>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</si>
  <si>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</si>
  <si>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</si>
  <si>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</si>
  <si>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</si>
  <si>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</si>
  <si>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</si>
  <si>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</si>
  <si>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</si>
  <si>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</si>
  <si>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</si>
  <si>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</si>
  <si>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</si>
  <si>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</si>
  <si>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</si>
  <si>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</si>
  <si>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</si>
  <si>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</si>
  <si>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</si>
  <si>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</si>
  <si>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</si>
  <si>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</si>
  <si>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</si>
  <si>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</si>
  <si>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</si>
  <si>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</si>
  <si>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</si>
  <si>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</si>
  <si>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</si>
  <si>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</si>
  <si>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</si>
  <si>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</si>
  <si>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</si>
  <si>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</si>
  <si>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</si>
  <si>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</si>
  <si>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</si>
  <si>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</si>
  <si>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</si>
  <si>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</si>
  <si>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</si>
  <si>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</si>
  <si>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</si>
  <si>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</si>
  <si>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</si>
  <si>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</si>
  <si>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</si>
  <si>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</si>
  <si>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</si>
  <si>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</si>
  <si>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</si>
  <si>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</si>
  <si>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</si>
  <si>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</si>
  <si>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</si>
  <si>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</si>
  <si>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</si>
  <si>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</si>
  <si>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</si>
  <si>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</si>
  <si>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</si>
  <si>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</si>
  <si>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</si>
  <si>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</si>
  <si>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</si>
  <si>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</si>
  <si>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</si>
  <si>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</si>
  <si>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</si>
  <si>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</si>
  <si>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</si>
  <si>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</si>
  <si>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</si>
  <si>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</si>
  <si>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</si>
  <si>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</si>
  <si>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</si>
  <si>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</si>
  <si>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</si>
  <si>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</si>
  <si>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</si>
  <si>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</si>
  <si>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</si>
  <si>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</si>
  <si>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</si>
  <si>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</si>
  <si>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</si>
  <si>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</si>
  <si>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</si>
  <si>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</si>
  <si>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</si>
  <si>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</si>
  <si>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</si>
  <si>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</si>
  <si>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</si>
  <si>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</si>
  <si>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</si>
  <si>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</si>
  <si>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</si>
  <si>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</si>
  <si>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</si>
  <si>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</si>
  <si>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</si>
  <si>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</si>
  <si>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</si>
  <si>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</si>
  <si>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</si>
  <si>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</si>
  <si>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</si>
  <si>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</si>
  <si>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</si>
  <si>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</si>
  <si>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</si>
  <si>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</si>
  <si>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</si>
  <si>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</si>
  <si>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</si>
  <si>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</si>
  <si>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</si>
  <si>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</si>
  <si>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</si>
  <si>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</si>
  <si>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</si>
  <si>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</si>
  <si>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</si>
  <si>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</si>
  <si>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</si>
  <si>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</si>
  <si>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</si>
  <si>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</si>
  <si>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</si>
  <si>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</si>
  <si>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</si>
  <si>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</si>
  <si>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</si>
  <si>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</si>
  <si>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</si>
  <si>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</si>
  <si>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</si>
  <si>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</si>
  <si>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</si>
  <si>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</si>
  <si>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</si>
  <si>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</si>
  <si>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</si>
  <si>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</si>
  <si>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</si>
  <si>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</si>
  <si>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</si>
  <si>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</si>
  <si>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</si>
  <si>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</si>
  <si>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</si>
  <si>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</si>
  <si>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</si>
  <si>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</si>
  <si>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</si>
  <si>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</si>
  <si>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</si>
  <si>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</si>
  <si>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</si>
  <si>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</si>
  <si>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</si>
  <si>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</si>
  <si>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</si>
  <si>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</si>
  <si>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</si>
  <si>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</si>
  <si>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</si>
  <si>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</si>
  <si>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</si>
  <si>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</si>
  <si>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</si>
  <si>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</si>
  <si>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</si>
  <si>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</si>
  <si>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</si>
  <si>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</si>
  <si>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</si>
  <si>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</si>
  <si>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</si>
  <si>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</si>
  <si>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</si>
  <si>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</si>
  <si>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</si>
  <si>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</si>
  <si>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</si>
  <si>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</si>
  <si>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</si>
  <si>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</si>
  <si>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</si>
  <si>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</si>
  <si>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</si>
  <si>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</si>
  <si>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</si>
  <si>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</si>
  <si>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</si>
  <si>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</si>
  <si>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</si>
  <si>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</si>
  <si>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</si>
  <si>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</si>
  <si>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</si>
  <si>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</si>
  <si>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</si>
  <si>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</si>
  <si>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</si>
  <si>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</si>
  <si>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</si>
  <si>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</si>
  <si>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</si>
  <si>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</si>
  <si>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</si>
  <si>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</si>
  <si>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</si>
  <si>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</si>
  <si>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</si>
  <si>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</si>
  <si>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</si>
  <si>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</si>
  <si>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</si>
  <si>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</si>
  <si>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</si>
  <si>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</si>
  <si>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</si>
  <si>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</si>
  <si>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</si>
  <si>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</si>
  <si>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</si>
  <si>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</si>
  <si>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</si>
  <si>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</si>
  <si>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</si>
  <si>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</si>
  <si>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</si>
  <si>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</si>
  <si>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</si>
  <si>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</si>
  <si>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</si>
  <si>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</si>
  <si>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</si>
  <si>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</si>
  <si>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</si>
  <si>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</si>
  <si>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</si>
  <si>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</si>
  <si>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</si>
  <si>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</si>
  <si>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</si>
  <si>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</si>
  <si>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</si>
  <si>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</si>
  <si>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</si>
  <si>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</si>
  <si>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</si>
  <si>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</si>
  <si>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</si>
  <si>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</si>
  <si>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</si>
  <si>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</si>
  <si>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</si>
  <si>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</si>
  <si>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</si>
  <si>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</si>
  <si>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</si>
  <si>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</si>
  <si>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</si>
  <si>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</si>
  <si>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</si>
  <si>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</si>
  <si>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</si>
  <si>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</si>
  <si>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</si>
  <si>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</si>
  <si>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</si>
  <si>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</si>
  <si>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</si>
  <si>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</si>
  <si>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</si>
  <si>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</si>
  <si>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</si>
  <si>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</si>
  <si>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</si>
  <si>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</si>
  <si>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</si>
  <si>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</si>
  <si>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</si>
  <si>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</si>
  <si>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</si>
  <si>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</si>
  <si>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</si>
  <si>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</si>
  <si>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</si>
  <si>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</si>
  <si>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</si>
  <si>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</si>
  <si>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</si>
  <si>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</si>
  <si>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</si>
  <si>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</si>
  <si>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</si>
  <si>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</si>
  <si>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</si>
  <si>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</si>
  <si>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</si>
  <si>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</si>
  <si>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</si>
  <si>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</si>
  <si>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</si>
  <si>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</si>
  <si>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</si>
  <si>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</si>
  <si>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</si>
  <si>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</si>
  <si>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</si>
  <si>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</si>
  <si>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</si>
  <si>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</si>
  <si>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</si>
  <si>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</si>
  <si>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</si>
  <si>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</si>
  <si>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</si>
  <si>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</si>
  <si>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</si>
  <si>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</si>
  <si>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</si>
  <si>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</si>
  <si>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</si>
  <si>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</si>
  <si>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</si>
  <si>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</si>
  <si>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</si>
  <si>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</si>
  <si>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</si>
  <si>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</si>
  <si>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</si>
  <si>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</si>
  <si>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</si>
  <si>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</si>
  <si>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</si>
  <si>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</si>
  <si>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</si>
  <si>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</si>
  <si>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</si>
  <si>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</si>
  <si>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</si>
  <si>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</si>
  <si>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</si>
  <si>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</si>
  <si>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</si>
  <si>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</si>
  <si>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</si>
  <si>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</si>
  <si>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</si>
  <si>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</si>
  <si>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</si>
  <si>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</si>
  <si>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</si>
  <si>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</si>
  <si>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</si>
  <si>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</si>
  <si>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</si>
  <si>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</si>
  <si>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</si>
  <si>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</si>
  <si>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</si>
  <si>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</si>
  <si>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</si>
  <si>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</si>
  <si>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</si>
  <si>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</si>
  <si>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</si>
  <si>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</si>
  <si>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</si>
  <si>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</si>
  <si>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</si>
  <si>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</si>
  <si>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</si>
  <si>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</si>
  <si>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</si>
  <si>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</si>
  <si>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</si>
  <si>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</si>
  <si>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</si>
  <si>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</si>
  <si>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</si>
  <si>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</si>
  <si>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</si>
  <si>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</si>
  <si>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</si>
  <si>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</si>
  <si>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</si>
  <si>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</si>
  <si>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</si>
  <si>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</si>
  <si>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</si>
  <si>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</si>
  <si>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</si>
  <si>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</si>
  <si>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</si>
  <si>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</si>
  <si>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</si>
  <si>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</si>
  <si>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</si>
  <si>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</si>
  <si>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</si>
  <si>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</si>
  <si>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</si>
  <si>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</si>
  <si>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</si>
  <si>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</si>
  <si>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</si>
  <si>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</si>
  <si>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</si>
  <si>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</si>
  <si>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</si>
  <si>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</si>
  <si>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</si>
  <si>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</si>
  <si>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</si>
  <si>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</si>
  <si>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</si>
  <si>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</si>
  <si>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</si>
  <si>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</si>
  <si>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</si>
  <si>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</si>
  <si>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</si>
  <si>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</si>
  <si>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</si>
  <si>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</si>
  <si>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</si>
  <si>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</si>
  <si>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</si>
  <si>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</si>
  <si>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</si>
  <si>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</si>
  <si>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</si>
  <si>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</si>
  <si>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</si>
  <si>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</si>
  <si>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</si>
  <si>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</si>
  <si>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</si>
  <si>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</si>
  <si>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</si>
  <si>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</si>
  <si>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</si>
  <si>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</si>
  <si>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</si>
  <si>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</si>
  <si>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</si>
  <si>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</si>
  <si>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</si>
  <si>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</si>
  <si>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</si>
  <si>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</si>
  <si>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</si>
  <si>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</si>
  <si>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</si>
  <si>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</si>
  <si>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</si>
  <si>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</si>
  <si>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</si>
  <si>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</si>
  <si>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</si>
  <si>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</si>
  <si>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</si>
  <si>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</si>
  <si>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</si>
  <si>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</si>
  <si>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</si>
  <si>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</si>
  <si>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</si>
  <si>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</si>
  <si>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</si>
  <si>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</si>
  <si>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</si>
  <si>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</si>
  <si>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</si>
  <si>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</si>
  <si>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</si>
  <si>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</si>
  <si>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</si>
  <si>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</si>
  <si>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</si>
  <si>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</si>
  <si>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</si>
  <si>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</si>
  <si>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</si>
  <si>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</si>
  <si>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</si>
  <si>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</si>
  <si>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</si>
  <si>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</si>
  <si>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</si>
  <si>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</si>
  <si>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</si>
  <si>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</si>
  <si>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</si>
  <si>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</si>
  <si>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</si>
  <si>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</si>
  <si>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</si>
  <si>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</si>
  <si>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</si>
  <si>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</si>
  <si>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</si>
  <si>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</si>
  <si>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</si>
  <si>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</si>
  <si>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</si>
  <si>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</si>
  <si>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</si>
  <si>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</si>
  <si>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</si>
  <si>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</si>
  <si>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</si>
  <si>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</si>
  <si>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</si>
  <si>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</si>
  <si>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</si>
  <si>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</si>
  <si>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</si>
  <si>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</si>
  <si>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</si>
  <si>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</si>
  <si>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</si>
  <si>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</si>
  <si>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</si>
  <si>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</si>
  <si>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</si>
  <si>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</si>
  <si>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</si>
  <si>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</si>
  <si>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</si>
  <si>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</si>
  <si>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</si>
  <si>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</si>
  <si>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</si>
  <si>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</si>
  <si>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</si>
  <si>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</si>
  <si>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</si>
  <si>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</si>
  <si>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</si>
  <si>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</si>
  <si>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</si>
  <si>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</si>
  <si>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</si>
  <si>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</si>
  <si>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</si>
  <si>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</si>
  <si>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</si>
  <si>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</si>
  <si>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</si>
  <si>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</si>
  <si>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</si>
  <si>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</si>
  <si>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</si>
  <si>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</si>
  <si>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</si>
  <si>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</si>
  <si>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</si>
  <si>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</si>
  <si>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</si>
  <si>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</si>
  <si>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</si>
  <si>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</si>
  <si>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</si>
  <si>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</si>
  <si>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</si>
  <si>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</si>
  <si>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</si>
  <si>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</si>
  <si>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</si>
  <si>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</si>
  <si>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</si>
  <si>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</si>
  <si>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</si>
  <si>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</si>
  <si>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</si>
  <si>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</si>
  <si>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</si>
  <si>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</si>
  <si>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</si>
  <si>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</si>
  <si>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</si>
  <si>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</si>
  <si>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</si>
  <si>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</si>
  <si>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</si>
  <si>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</si>
  <si>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</si>
  <si>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</si>
  <si>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</si>
  <si>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</si>
  <si>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</si>
  <si>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</si>
  <si>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</si>
  <si>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</si>
  <si>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</si>
  <si>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</si>
  <si>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</si>
  <si>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</si>
  <si>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</si>
  <si>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</si>
  <si>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</si>
  <si>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</si>
  <si>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</si>
  <si>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</si>
  <si>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</si>
  <si>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</si>
  <si>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</si>
  <si>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</si>
  <si>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</si>
  <si>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</si>
  <si>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</si>
  <si>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</si>
  <si>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</si>
  <si>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</si>
  <si>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</si>
  <si>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</si>
  <si>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</si>
  <si>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</si>
  <si>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</si>
  <si>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</si>
  <si>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</si>
  <si>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</si>
  <si>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</si>
  <si>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</si>
  <si>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</si>
  <si>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</si>
  <si>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</si>
  <si>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</si>
  <si>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</si>
  <si>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</si>
  <si>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</si>
  <si>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</si>
  <si>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</si>
  <si>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</si>
  <si>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</si>
  <si>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</si>
  <si>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</si>
  <si>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</si>
  <si>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</si>
  <si>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</si>
  <si>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</si>
  <si>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</si>
  <si>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</si>
  <si>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</si>
  <si>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</si>
  <si>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</si>
  <si>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</si>
  <si>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</si>
  <si>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</si>
  <si>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</si>
  <si>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</si>
  <si>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</si>
  <si>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</si>
  <si>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</si>
  <si>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</si>
  <si>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</si>
  <si>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</si>
  <si>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</si>
  <si>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</si>
  <si>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</si>
  <si>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</si>
  <si>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</si>
  <si>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</si>
  <si>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</si>
  <si>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</si>
  <si>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</si>
  <si>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</si>
  <si>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</si>
  <si>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</si>
  <si>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</si>
  <si>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</si>
  <si>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</si>
  <si>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</si>
  <si>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</si>
  <si>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</si>
  <si>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</si>
  <si>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</si>
  <si>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</si>
  <si>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</si>
  <si>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</si>
  <si>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</si>
  <si>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</si>
  <si>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</si>
  <si>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</si>
  <si>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</si>
  <si>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</si>
  <si>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</si>
  <si>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</si>
  <si>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</si>
  <si>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</si>
  <si>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</si>
  <si>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</si>
  <si>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</si>
  <si>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</si>
  <si>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</si>
  <si>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</si>
  <si>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</si>
  <si>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</si>
  <si>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</si>
  <si>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</si>
  <si>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</si>
  <si>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</si>
  <si>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</si>
  <si>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</si>
  <si>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</si>
  <si>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</si>
  <si>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</si>
  <si>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</si>
  <si>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</si>
  <si>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</si>
  <si>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</si>
  <si>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</si>
  <si>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</si>
  <si>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</si>
  <si>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</si>
  <si>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</si>
  <si>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</si>
  <si>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</si>
  <si>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</si>
  <si>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</si>
  <si>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</si>
  <si>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</si>
  <si>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</si>
  <si>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</si>
  <si>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</si>
  <si>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</si>
  <si>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</si>
  <si>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</si>
  <si>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</si>
  <si>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</si>
  <si>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</si>
  <si>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</si>
  <si>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</si>
  <si>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</si>
  <si>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</si>
  <si>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</si>
  <si>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</si>
  <si>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</si>
  <si>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</si>
  <si>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</si>
  <si>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</si>
  <si>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</si>
  <si>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</si>
  <si>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</si>
  <si>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</si>
  <si>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</si>
  <si>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</si>
  <si>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</si>
  <si>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</si>
  <si>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</si>
  <si>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</si>
  <si>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</si>
  <si>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</si>
  <si>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</si>
  <si>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</si>
  <si>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</si>
  <si>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</si>
  <si>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</si>
  <si>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</si>
  <si>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</si>
  <si>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</si>
  <si>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</si>
  <si>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</si>
  <si>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</si>
  <si>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</si>
  <si>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</si>
  <si>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</si>
  <si>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</si>
  <si>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</si>
  <si>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</si>
  <si>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</si>
  <si>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</si>
  <si>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</si>
  <si>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</si>
  <si>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</si>
  <si>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</si>
  <si>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</si>
  <si>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</si>
  <si>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</si>
  <si>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</si>
  <si>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</si>
  <si>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</si>
  <si>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</si>
  <si>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</si>
  <si>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</si>
  <si>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</si>
  <si>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</si>
  <si>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</si>
  <si>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</si>
  <si>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</si>
  <si>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</si>
  <si>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</si>
  <si>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</si>
  <si>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</si>
  <si>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</si>
  <si>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</si>
  <si>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</si>
  <si>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</si>
  <si>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</si>
  <si>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</si>
  <si>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</si>
  <si>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</si>
  <si>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</si>
  <si>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</si>
  <si>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</si>
  <si>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</si>
  <si>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</si>
  <si>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</si>
  <si>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</si>
  <si>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</si>
  <si>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</si>
  <si>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</si>
  <si>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</si>
  <si>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</si>
  <si>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</si>
  <si>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</si>
  <si>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</si>
  <si>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</si>
  <si>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</si>
  <si>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</si>
  <si>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</si>
  <si>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</si>
  <si>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</si>
  <si>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</si>
  <si>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</si>
  <si>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</si>
  <si>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</si>
  <si>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</si>
  <si>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</si>
  <si>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</si>
  <si>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</si>
  <si>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</si>
  <si>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</si>
  <si>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</si>
  <si>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</si>
  <si>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</si>
  <si>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</si>
  <si>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</si>
  <si>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</si>
  <si>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</si>
  <si>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</si>
  <si>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</si>
  <si>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</si>
  <si>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</si>
  <si>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</si>
  <si>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</si>
  <si>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</si>
  <si>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</si>
  <si>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</si>
  <si>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</si>
  <si>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</si>
  <si>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</si>
  <si>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</si>
  <si>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</si>
  <si>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</si>
  <si>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</si>
  <si>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</si>
  <si>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</si>
  <si>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</si>
  <si>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</si>
  <si>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</si>
  <si>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</si>
  <si>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</si>
  <si>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</si>
  <si>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</si>
  <si>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</si>
  <si>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</si>
  <si>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</si>
  <si>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</si>
  <si>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</si>
  <si>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</si>
  <si>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</si>
  <si>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</si>
  <si>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</si>
  <si>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</si>
  <si>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</si>
  <si>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</si>
  <si>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</si>
  <si>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</si>
  <si>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</si>
  <si>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</si>
  <si>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</si>
  <si>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</si>
  <si>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</si>
  <si>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</si>
  <si>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</si>
  <si>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</si>
  <si>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</si>
  <si>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</si>
  <si>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</si>
  <si>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</si>
  <si>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</si>
  <si>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</si>
  <si>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</si>
  <si>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</si>
  <si>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</si>
  <si>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</si>
  <si>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</si>
  <si>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</si>
  <si>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</si>
  <si>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</si>
  <si>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</si>
  <si>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</si>
  <si>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</si>
  <si>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</si>
  <si>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</si>
  <si>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</si>
  <si>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</si>
  <si>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</si>
  <si>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</si>
  <si>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</si>
  <si>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</si>
  <si>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</si>
  <si>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</si>
  <si>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</si>
  <si>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</si>
  <si>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</si>
  <si>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</si>
  <si>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</si>
  <si>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</si>
  <si>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</si>
  <si>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</si>
  <si>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</si>
  <si>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</si>
  <si>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</si>
  <si>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</si>
  <si>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</si>
  <si>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</si>
  <si>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</si>
  <si>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</si>
  <si>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</si>
  <si>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</si>
  <si>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</si>
  <si>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</si>
  <si>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</si>
  <si>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</si>
  <si>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</si>
  <si>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</si>
  <si>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</si>
  <si>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</si>
  <si>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</si>
  <si>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</si>
  <si>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</si>
  <si>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</si>
  <si>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</si>
  <si>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</si>
  <si>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</si>
  <si>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</si>
  <si>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</si>
  <si>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</si>
  <si>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</si>
  <si>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</si>
  <si>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</si>
  <si>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</si>
  <si>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</si>
  <si>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</si>
  <si>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</si>
  <si>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</si>
  <si>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</si>
  <si>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</si>
  <si>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</si>
  <si>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</si>
  <si>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</si>
  <si>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</si>
  <si>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</si>
  <si>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</si>
  <si>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</si>
  <si>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</si>
  <si>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</si>
  <si>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</si>
  <si>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</si>
  <si>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</si>
  <si>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</si>
  <si>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</si>
  <si>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</si>
  <si>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</si>
  <si>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</si>
  <si>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</si>
  <si>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</si>
  <si>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</si>
  <si>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</si>
  <si>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</si>
  <si>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</si>
  <si>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</si>
  <si>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</si>
  <si>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</si>
  <si>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</si>
  <si>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</si>
  <si>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</si>
  <si>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</si>
  <si>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</si>
  <si>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</si>
  <si>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</si>
  <si>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</si>
  <si>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</si>
  <si>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</si>
  <si>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</si>
  <si>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</si>
  <si>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</si>
  <si>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</si>
  <si>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</si>
  <si>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</si>
  <si>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</si>
  <si>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</si>
  <si>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</si>
  <si>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</si>
  <si>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</si>
  <si>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</si>
  <si>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</si>
  <si>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</si>
  <si>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</si>
  <si>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</si>
  <si>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</si>
  <si>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</si>
  <si>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</si>
  <si>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</si>
  <si>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</si>
  <si>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</si>
  <si>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</si>
  <si>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</si>
  <si>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</si>
  <si>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</si>
  <si>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</si>
  <si>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</si>
  <si>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</si>
  <si>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</si>
  <si>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</si>
  <si>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</si>
  <si>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</si>
  <si>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</si>
  <si>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</si>
  <si>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</si>
  <si>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</si>
  <si>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</si>
  <si>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</si>
  <si>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</si>
  <si>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</si>
  <si>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</si>
  <si>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</si>
  <si>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</si>
  <si>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</si>
  <si>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</si>
  <si>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</si>
  <si>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</si>
  <si>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</si>
  <si>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</si>
  <si>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</si>
  <si>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</si>
  <si>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</si>
  <si>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</si>
  <si>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</si>
  <si>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</si>
  <si>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</si>
  <si>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</si>
  <si>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</si>
  <si>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</si>
  <si>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</si>
  <si>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</si>
  <si>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</si>
  <si>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</si>
  <si>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</si>
  <si>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</si>
  <si>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</si>
  <si>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</si>
  <si>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</si>
  <si>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</si>
  <si>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</si>
  <si>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</si>
  <si>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</si>
  <si>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</si>
  <si>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</si>
  <si>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</si>
  <si>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</si>
  <si>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</si>
  <si>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</si>
  <si>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</si>
  <si>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</si>
  <si>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</si>
  <si>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</si>
  <si>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</si>
  <si>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</si>
  <si>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</si>
  <si>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</si>
  <si>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</si>
  <si>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</si>
  <si>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</si>
  <si>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</si>
  <si>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</si>
  <si>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</si>
  <si>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</si>
  <si>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</si>
  <si>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</si>
  <si>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</si>
  <si>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</si>
  <si>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</si>
  <si>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</si>
  <si>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</si>
  <si>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</si>
  <si>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</si>
  <si>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</si>
  <si>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</si>
  <si>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</si>
  <si>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</si>
  <si>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</si>
  <si>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</si>
  <si>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</si>
  <si>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</si>
  <si>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</si>
  <si>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</si>
  <si>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</si>
  <si>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</si>
  <si>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</si>
  <si>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</si>
  <si>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</si>
  <si>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</si>
  <si>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</si>
  <si>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</si>
  <si>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</si>
  <si>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</si>
  <si>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</si>
  <si>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</si>
  <si>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</si>
  <si>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</si>
  <si>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</si>
  <si>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</si>
  <si>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</si>
  <si>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</si>
  <si>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</si>
  <si>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</si>
  <si>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</si>
  <si>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</si>
  <si>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</si>
  <si>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</si>
  <si>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</si>
  <si>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</si>
  <si>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</si>
  <si>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</si>
  <si>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</si>
  <si>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</si>
  <si>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</si>
  <si>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</si>
  <si>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</si>
  <si>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</si>
  <si>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</si>
  <si>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</si>
  <si>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</si>
  <si>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</si>
  <si>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</si>
  <si>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</si>
  <si>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</si>
  <si>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</si>
  <si>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</si>
  <si>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</si>
  <si>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</si>
  <si>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</si>
  <si>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</si>
  <si>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</si>
  <si>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</si>
  <si>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</si>
  <si>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</si>
  <si>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</si>
  <si>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</si>
  <si>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</si>
  <si>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</si>
  <si>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</si>
  <si>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</si>
  <si>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</si>
  <si>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</si>
  <si>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</si>
  <si>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</si>
  <si>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</si>
  <si>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</si>
  <si>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</si>
  <si>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</si>
  <si>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</si>
  <si>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</si>
  <si>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</si>
  <si>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</si>
  <si>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</si>
  <si>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</si>
  <si>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</si>
  <si>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</si>
  <si>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</si>
  <si>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</si>
  <si>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</si>
  <si>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</si>
  <si>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</si>
  <si>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</si>
  <si>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</si>
  <si>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</si>
  <si>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</si>
  <si>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</si>
  <si>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</si>
  <si>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</si>
  <si>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</si>
  <si>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</si>
  <si>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</si>
  <si>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</si>
  <si>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</si>
  <si>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</si>
  <si>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</si>
  <si>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</si>
  <si>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</si>
  <si>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</si>
  <si>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</si>
  <si>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</si>
  <si>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</si>
  <si>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</si>
  <si>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</si>
  <si>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</si>
  <si>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</si>
  <si>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</si>
  <si>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</si>
  <si>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</si>
  <si>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</si>
  <si>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</si>
  <si>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</si>
  <si>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</si>
  <si>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</si>
  <si>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</si>
  <si>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</si>
  <si>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</si>
  <si>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</si>
  <si>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</si>
  <si>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</si>
  <si>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</si>
  <si>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</si>
  <si>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</si>
  <si>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</si>
  <si>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</si>
  <si>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</si>
  <si>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</si>
  <si>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</si>
  <si>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</si>
  <si>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</si>
  <si>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</si>
  <si>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</si>
  <si>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</si>
  <si>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</si>
  <si>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</si>
  <si>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</si>
  <si>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</si>
  <si>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</si>
  <si>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</si>
  <si>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</si>
  <si>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</si>
  <si>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</si>
  <si>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</si>
  <si>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</si>
  <si>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</si>
  <si>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</si>
  <si>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</si>
  <si>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</si>
  <si>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</si>
  <si>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</si>
  <si>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</si>
  <si>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</si>
  <si>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</si>
  <si>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</si>
  <si>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</si>
  <si>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</si>
  <si>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</si>
  <si>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</si>
  <si>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</si>
  <si>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</si>
  <si>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</si>
  <si>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</si>
  <si>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</si>
  <si>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</si>
  <si>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</si>
  <si>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</si>
  <si>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</si>
  <si>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</si>
  <si>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</si>
  <si>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</si>
  <si>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</si>
  <si>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</si>
  <si>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</si>
  <si>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</si>
  <si>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</si>
  <si>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</si>
  <si>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</si>
  <si>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</si>
  <si>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</si>
  <si>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</si>
  <si>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</si>
  <si>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</si>
  <si>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</si>
  <si>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</si>
  <si>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</si>
  <si>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</si>
  <si>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</si>
  <si>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</si>
  <si>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</si>
  <si>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</si>
  <si>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</si>
  <si>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</si>
  <si>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</si>
  <si>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</si>
  <si>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</si>
  <si>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</si>
  <si>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</si>
  <si>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</si>
  <si>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</si>
  <si>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</si>
  <si>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</si>
  <si>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</si>
  <si>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</si>
  <si>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</si>
  <si>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</si>
  <si>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</si>
  <si>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</si>
  <si>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</si>
  <si>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</si>
  <si>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</si>
  <si>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</si>
  <si>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</si>
  <si>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</si>
  <si>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</si>
  <si>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</si>
  <si>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</si>
  <si>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</si>
  <si>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</si>
  <si>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</si>
  <si>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</si>
  <si>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</si>
  <si>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</si>
  <si>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</si>
  <si>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</si>
  <si>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</si>
  <si>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</si>
  <si>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</si>
  <si>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</si>
  <si>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</si>
  <si>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</si>
  <si>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</si>
  <si>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</si>
  <si>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</si>
  <si>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</si>
  <si>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</si>
  <si>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</si>
  <si>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</si>
  <si>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</si>
  <si>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</si>
  <si>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</si>
  <si>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</si>
  <si>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</si>
  <si>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</si>
  <si>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</si>
  <si>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</si>
  <si>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</si>
  <si>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</si>
  <si>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</si>
  <si>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</si>
  <si>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</si>
  <si>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</si>
  <si>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</si>
  <si>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</si>
  <si>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</si>
  <si>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</si>
  <si>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</si>
  <si>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</si>
  <si>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</si>
  <si>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</si>
  <si>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</si>
  <si>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</si>
  <si>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</si>
  <si>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</si>
  <si>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</si>
  <si>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</si>
  <si>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</si>
  <si>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</si>
  <si>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</si>
  <si>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</si>
  <si>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</si>
  <si>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</si>
  <si>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</si>
  <si>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</si>
  <si>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</si>
  <si>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</si>
  <si>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</si>
  <si>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</si>
  <si>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</si>
  <si>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</si>
  <si>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</si>
  <si>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</si>
  <si>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</si>
  <si>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</si>
  <si>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</si>
  <si>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</si>
  <si>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</si>
  <si>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</si>
  <si>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</si>
  <si>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</si>
  <si>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</si>
  <si>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</si>
  <si>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</si>
  <si>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</si>
  <si>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</si>
  <si>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</si>
  <si>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</si>
  <si>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</si>
  <si>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</si>
  <si>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</si>
  <si>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</si>
  <si>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</si>
  <si>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</si>
  <si>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</si>
  <si>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</si>
  <si>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</si>
  <si>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</si>
  <si>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</si>
  <si>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</si>
  <si>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</si>
  <si>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</si>
  <si>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</si>
  <si>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</si>
  <si>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</si>
  <si>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</si>
  <si>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</si>
  <si>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</si>
  <si>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</si>
  <si>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</si>
  <si>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</si>
  <si>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</si>
  <si>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</si>
  <si>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</si>
  <si>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</si>
  <si>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</si>
  <si>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</si>
  <si>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</si>
  <si>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</si>
  <si>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</si>
  <si>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</si>
  <si>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</si>
  <si>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</si>
  <si>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</si>
  <si>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</si>
  <si>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</si>
  <si>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</si>
  <si>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</si>
  <si>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</si>
  <si>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</si>
  <si>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</si>
  <si>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</si>
  <si>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</si>
  <si>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</si>
  <si>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</si>
  <si>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</si>
  <si>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</si>
  <si>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</si>
  <si>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</si>
  <si>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</si>
  <si>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</si>
  <si>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</si>
  <si>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</si>
  <si>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</si>
  <si>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</si>
  <si>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</si>
  <si>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</si>
  <si>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</si>
  <si>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</si>
  <si>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</si>
  <si>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</si>
  <si>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</si>
  <si>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</si>
  <si>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</si>
  <si>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</si>
  <si>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</si>
  <si>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</si>
  <si>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</si>
  <si>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</si>
  <si>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</si>
  <si>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</si>
  <si>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</si>
  <si>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</si>
  <si>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</si>
  <si>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</si>
  <si>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</si>
  <si>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</si>
  <si>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</si>
  <si>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</si>
  <si>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</si>
  <si>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</si>
  <si>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</si>
  <si>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</si>
  <si>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</si>
  <si>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</si>
  <si>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</si>
  <si>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</si>
  <si>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</si>
  <si>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</si>
  <si>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</si>
  <si>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</si>
  <si>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</si>
  <si>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</si>
  <si>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</si>
  <si>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</si>
  <si>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</si>
  <si>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</si>
  <si>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</si>
  <si>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</si>
  <si>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</si>
  <si>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</si>
  <si>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</si>
  <si>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</si>
  <si>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</si>
  <si>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</si>
  <si>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</si>
  <si>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</si>
  <si>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</si>
  <si>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</si>
  <si>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</si>
  <si>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</si>
  <si>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</si>
  <si>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</si>
  <si>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</si>
  <si>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</si>
  <si>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</si>
  <si>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</si>
  <si>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</si>
  <si>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</si>
  <si>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</si>
  <si>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</si>
  <si>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</si>
  <si>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</si>
  <si>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</si>
  <si>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</si>
  <si>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</si>
  <si>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</si>
  <si>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</si>
  <si>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</si>
  <si>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</si>
  <si>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</si>
  <si>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</si>
  <si>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</si>
  <si>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</si>
  <si>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</si>
  <si>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</si>
  <si>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</si>
  <si>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</si>
  <si>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</si>
  <si>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</si>
  <si>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</si>
  <si>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</si>
  <si>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</si>
  <si>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</si>
  <si>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</si>
  <si>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</si>
  <si>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</si>
  <si>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</si>
  <si>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</si>
  <si>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</si>
  <si>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</si>
  <si>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</si>
  <si>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</si>
  <si>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</si>
  <si>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</si>
  <si>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</si>
  <si>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</si>
  <si>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</si>
  <si>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</si>
  <si>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</si>
  <si>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</si>
  <si>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</si>
  <si>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</si>
  <si>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</si>
  <si>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</si>
  <si>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</si>
  <si>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</si>
  <si>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</si>
  <si>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</si>
  <si>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</si>
  <si>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</si>
  <si>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</si>
  <si>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</si>
  <si>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</si>
  <si>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</si>
  <si>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</si>
  <si>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</si>
  <si>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</si>
  <si>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</si>
  <si>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</si>
  <si>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</si>
  <si>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</si>
  <si>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</si>
  <si>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</si>
  <si>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</si>
  <si>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</si>
  <si>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</si>
  <si>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</si>
  <si>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</si>
  <si>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</si>
  <si>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</si>
  <si>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</si>
  <si>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</si>
  <si>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</si>
  <si>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</si>
  <si>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</si>
  <si>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</si>
  <si>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</si>
  <si>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</si>
  <si>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</si>
  <si>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</si>
  <si>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</si>
  <si>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</si>
  <si>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</si>
  <si>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</si>
  <si>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</si>
  <si>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</si>
  <si>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</si>
  <si>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</si>
  <si>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</si>
  <si>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</si>
  <si>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</si>
  <si>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</si>
  <si>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</si>
  <si>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</si>
  <si>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</si>
  <si>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</si>
  <si>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</si>
  <si>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</si>
  <si>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</si>
  <si>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</si>
  <si>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</si>
  <si>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</si>
  <si>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</si>
  <si>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</si>
  <si>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</si>
  <si>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</si>
  <si>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</si>
  <si>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</si>
  <si>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</si>
  <si>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</si>
  <si>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</si>
  <si>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</si>
  <si>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</si>
  <si>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</si>
  <si>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</si>
  <si>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</si>
  <si>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</si>
  <si>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</si>
  <si>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</si>
  <si>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</si>
  <si>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</si>
  <si>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</si>
  <si>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</si>
  <si>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</si>
  <si>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</si>
  <si>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</si>
  <si>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</si>
  <si>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</si>
  <si>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</si>
  <si>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</si>
  <si>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</si>
  <si>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</si>
  <si>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</si>
  <si>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</si>
  <si>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</si>
  <si>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</si>
  <si>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</si>
  <si>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</si>
  <si>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</si>
  <si>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</si>
  <si>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</si>
  <si>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</si>
  <si>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</si>
  <si>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</si>
  <si>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</si>
  <si>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</si>
  <si>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</si>
  <si>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</si>
  <si>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</si>
  <si>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</si>
  <si>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</si>
  <si>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</si>
  <si>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</si>
  <si>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</si>
  <si>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</si>
  <si>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</si>
  <si>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</si>
  <si>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</si>
  <si>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</si>
  <si>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</si>
  <si>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</si>
  <si>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</si>
  <si>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</si>
  <si>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</si>
  <si>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</si>
  <si>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</si>
  <si>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</si>
  <si>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</si>
  <si>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</si>
  <si>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</si>
  <si>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</si>
  <si>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</si>
  <si>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</si>
  <si>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</si>
  <si>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</si>
  <si>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</si>
  <si>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</si>
  <si>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</si>
  <si>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</si>
  <si>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</si>
  <si>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</si>
  <si>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</si>
  <si>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</si>
  <si>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</si>
  <si>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</si>
  <si>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</si>
  <si>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</si>
  <si>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</si>
  <si>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</si>
  <si>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</si>
  <si>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</si>
  <si>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</si>
  <si>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</si>
  <si>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</si>
  <si>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</si>
  <si>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</si>
  <si>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</si>
  <si>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</si>
  <si>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</si>
  <si>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</si>
  <si>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</si>
  <si>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</si>
  <si>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</si>
  <si>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</si>
  <si>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</si>
  <si>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</si>
  <si>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</si>
  <si>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</si>
  <si>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</si>
  <si>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</si>
  <si>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</si>
  <si>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</si>
  <si>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</si>
  <si>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</si>
  <si>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</si>
  <si>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</si>
  <si>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</si>
  <si>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</si>
  <si>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</si>
  <si>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</si>
  <si>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</si>
  <si>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</si>
  <si>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</si>
  <si>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</si>
  <si>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</si>
  <si>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</si>
  <si>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</si>
  <si>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</si>
  <si>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</si>
  <si>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</si>
  <si>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</si>
  <si>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</si>
  <si>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</si>
  <si>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</si>
  <si>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</si>
  <si>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</si>
  <si>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</si>
  <si>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</si>
  <si>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</si>
  <si>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</si>
  <si>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</si>
  <si>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</si>
  <si>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</si>
  <si>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</si>
  <si>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</si>
  <si>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</si>
  <si>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</si>
  <si>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</si>
  <si>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</si>
  <si>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</si>
  <si>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</si>
  <si>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</si>
  <si>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</si>
  <si>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</si>
  <si>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</si>
  <si>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</si>
  <si>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</si>
  <si>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</si>
  <si>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</si>
  <si>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</si>
  <si>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</si>
  <si>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</si>
  <si>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</si>
  <si>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</si>
  <si>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</si>
  <si>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</si>
  <si>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</si>
  <si>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</si>
  <si>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</si>
  <si>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</si>
  <si>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</si>
  <si>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</si>
  <si>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</si>
  <si>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</si>
  <si>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</si>
  <si>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</si>
  <si>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</si>
  <si>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</si>
  <si>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</si>
  <si>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</si>
  <si>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</si>
  <si>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</si>
  <si>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</si>
  <si>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</si>
  <si>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</si>
  <si>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</si>
  <si>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</si>
  <si>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</si>
  <si>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</si>
  <si>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</si>
  <si>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</si>
  <si>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</si>
  <si>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</si>
  <si>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</si>
  <si>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</si>
  <si>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</si>
  <si>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</si>
  <si>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</si>
  <si>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</si>
  <si>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</si>
  <si>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</si>
  <si>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</si>
  <si>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</si>
  <si>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</si>
  <si>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</si>
  <si>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</si>
  <si>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</si>
  <si>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</si>
  <si>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</si>
  <si>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</si>
  <si>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</si>
  <si>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</si>
  <si>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</si>
  <si>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</si>
  <si>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</si>
  <si>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</si>
  <si>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</si>
  <si>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</si>
  <si>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</si>
  <si>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</si>
  <si>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</si>
  <si>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</si>
  <si>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</si>
  <si>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</si>
  <si>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</si>
  <si>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</si>
  <si>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</si>
  <si>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</si>
  <si>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</si>
  <si>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</si>
  <si>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</si>
  <si>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</si>
  <si>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</si>
  <si>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</si>
  <si>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</si>
  <si>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</si>
  <si>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</si>
  <si>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</si>
  <si>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</si>
  <si>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</si>
  <si>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</si>
  <si>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</si>
  <si>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</si>
  <si>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</si>
  <si>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</si>
  <si>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</si>
  <si>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</si>
  <si>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</si>
  <si>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</si>
  <si>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</si>
  <si>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</si>
  <si>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</si>
  <si>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</si>
  <si>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</si>
  <si>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</si>
  <si>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</si>
  <si>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</si>
  <si>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</si>
  <si>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</si>
  <si>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</si>
  <si>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</si>
  <si>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</si>
  <si>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</si>
  <si>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</si>
  <si>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</si>
  <si>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</si>
  <si>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</si>
  <si>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</si>
  <si>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</si>
  <si>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</si>
  <si>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</si>
  <si>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</si>
  <si>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</si>
  <si>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</si>
  <si>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</si>
  <si>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</si>
  <si>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</si>
  <si>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</si>
  <si>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</si>
  <si>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</si>
  <si>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</si>
  <si>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</si>
  <si>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</si>
  <si>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</si>
  <si>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</si>
  <si>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</si>
  <si>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</si>
  <si>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</si>
  <si>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</si>
  <si>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</si>
  <si>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</si>
  <si>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</si>
  <si>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</si>
  <si>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</si>
  <si>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</si>
  <si>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</si>
  <si>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</si>
  <si>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</si>
  <si>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</si>
  <si>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</si>
  <si>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</si>
  <si>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</si>
  <si>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</si>
  <si>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</si>
  <si>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</si>
  <si>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</si>
  <si>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</si>
  <si>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</si>
  <si>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</si>
  <si>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</si>
  <si>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</si>
  <si>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</si>
  <si>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</si>
  <si>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</si>
  <si>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</si>
  <si>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</si>
  <si>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</si>
  <si>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</si>
  <si>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</si>
  <si>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</si>
  <si>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</si>
  <si>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</si>
  <si>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</si>
  <si>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</si>
  <si>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</si>
  <si>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</si>
  <si>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</si>
  <si>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</si>
  <si>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</si>
  <si>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</si>
  <si>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</si>
  <si>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</si>
  <si>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</si>
  <si>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</si>
  <si>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</si>
  <si>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</si>
  <si>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</si>
  <si>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</si>
  <si>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</si>
  <si>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</si>
  <si>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</si>
  <si>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</si>
  <si>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</si>
  <si>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</si>
  <si>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</si>
  <si>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</si>
  <si>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</si>
  <si>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</si>
  <si>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</si>
  <si>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</si>
  <si>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</si>
  <si>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</si>
  <si>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</si>
  <si>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</si>
  <si>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</si>
  <si>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</si>
  <si>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</si>
  <si>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</si>
  <si>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</si>
  <si>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</si>
  <si>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</si>
  <si>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</si>
  <si>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</si>
  <si>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</si>
  <si>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</si>
  <si>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</si>
  <si>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</si>
  <si>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</si>
  <si>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</si>
  <si>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</si>
  <si>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</si>
  <si>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</si>
  <si>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</si>
  <si>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</si>
  <si>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</si>
  <si>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</si>
  <si>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</si>
  <si>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</si>
  <si>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</si>
  <si>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</si>
  <si>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</si>
  <si>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</si>
  <si>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</si>
  <si>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</si>
  <si>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</si>
  <si>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</si>
  <si>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</si>
  <si>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</si>
  <si>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</si>
  <si>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</si>
  <si>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</si>
  <si>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</si>
  <si>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</si>
  <si>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</si>
  <si>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</si>
  <si>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</si>
  <si>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</si>
  <si>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</si>
  <si>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</si>
  <si>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</si>
  <si>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</si>
  <si>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</si>
  <si>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</si>
  <si>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</si>
  <si>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</si>
  <si>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</si>
  <si>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</si>
  <si>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</si>
  <si>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</si>
  <si>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</si>
  <si>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</si>
  <si>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</si>
  <si>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</si>
  <si>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</si>
  <si>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</si>
  <si>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</si>
  <si>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</si>
  <si>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</si>
  <si>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</si>
  <si>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</si>
  <si>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</si>
  <si>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</si>
  <si>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</si>
  <si>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</si>
  <si>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</si>
  <si>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</si>
  <si>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</si>
  <si>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</si>
  <si>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</si>
  <si>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</si>
  <si>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</si>
  <si>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</si>
  <si>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</si>
  <si>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</si>
  <si>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</si>
  <si>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</si>
  <si>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</si>
  <si>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</si>
  <si>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</si>
  <si>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</si>
  <si>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</si>
  <si>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</si>
  <si>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</si>
  <si>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</si>
  <si>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</si>
  <si>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</si>
  <si>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</si>
  <si>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</si>
  <si>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</si>
  <si>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</si>
  <si>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</si>
  <si>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</si>
  <si>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</si>
  <si>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</si>
  <si>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</si>
  <si>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</si>
  <si>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</si>
  <si>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</si>
  <si>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</si>
  <si>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</si>
  <si>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</si>
  <si>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</si>
  <si>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</si>
  <si>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</si>
  <si>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</si>
  <si>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</si>
  <si>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</si>
  <si>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</si>
  <si>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</si>
  <si>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</si>
  <si>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</si>
  <si>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</si>
  <si>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</si>
  <si>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</si>
  <si>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</si>
  <si>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</si>
  <si>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</si>
  <si>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</si>
  <si>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</si>
  <si>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</si>
  <si>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</si>
  <si>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</si>
  <si>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</si>
  <si>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</si>
  <si>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</si>
  <si>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</si>
  <si>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</si>
  <si>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</si>
  <si>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</si>
  <si>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</si>
  <si>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</si>
  <si>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</si>
  <si>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</si>
  <si>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</si>
  <si>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</si>
  <si>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</si>
  <si>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</si>
  <si>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</si>
  <si>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</si>
  <si>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</si>
  <si>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</si>
  <si>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</si>
  <si>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</si>
  <si>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</si>
  <si>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</si>
  <si>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</si>
  <si>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</si>
  <si>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</si>
  <si>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</si>
  <si>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</si>
  <si>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</si>
  <si>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</si>
  <si>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</si>
  <si>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</si>
  <si>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</si>
  <si>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</si>
  <si>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</si>
  <si>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</si>
  <si>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</si>
  <si>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</si>
  <si>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</si>
  <si>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</si>
  <si>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</si>
  <si>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</si>
  <si>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</si>
  <si>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</si>
  <si>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</si>
  <si>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</si>
  <si>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</si>
  <si>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</si>
  <si>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</si>
  <si>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</si>
  <si>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</si>
  <si>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</si>
  <si>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</si>
  <si>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</si>
  <si>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</si>
  <si>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</si>
  <si>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</si>
  <si>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</si>
  <si>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</si>
  <si>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</si>
  <si>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</si>
  <si>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</si>
  <si>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</si>
  <si>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</si>
  <si>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</si>
  <si>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</si>
  <si>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</si>
  <si>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</si>
  <si>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</si>
  <si>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</si>
  <si>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</si>
  <si>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</si>
  <si>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</si>
  <si>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</si>
  <si>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</si>
  <si>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</si>
  <si>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</si>
  <si>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</si>
  <si>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</si>
  <si>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</si>
  <si>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</si>
  <si>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</si>
  <si>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</si>
  <si>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</si>
  <si>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</si>
  <si>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</si>
  <si>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</si>
  <si>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</si>
  <si>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</si>
  <si>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</si>
  <si>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</si>
  <si>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</si>
  <si>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</si>
  <si>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</si>
  <si>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</si>
  <si>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</si>
  <si>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</si>
  <si>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</si>
  <si>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</si>
  <si>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</si>
  <si>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</si>
  <si>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</si>
  <si>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</si>
  <si>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</si>
  <si>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</si>
  <si>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</si>
  <si>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</si>
  <si>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</si>
  <si>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</si>
  <si>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</si>
  <si>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</si>
  <si>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</si>
  <si>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</si>
  <si>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</si>
  <si>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</si>
  <si>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</si>
  <si>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</si>
  <si>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</si>
  <si>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</si>
  <si>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</si>
  <si>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</si>
  <si>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</si>
  <si>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</si>
  <si>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</si>
  <si>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</si>
  <si>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</si>
  <si>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</si>
  <si>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</si>
  <si>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</si>
  <si>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</si>
  <si>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</si>
  <si>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</si>
  <si>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</si>
  <si>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</si>
  <si>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</si>
  <si>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</si>
  <si>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</si>
  <si>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</si>
  <si>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</si>
  <si>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</si>
  <si>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</si>
  <si>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</si>
  <si>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</si>
  <si>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</si>
  <si>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</si>
  <si>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</si>
  <si>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</si>
  <si>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</si>
  <si>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</si>
  <si>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</si>
  <si>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</si>
  <si>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</si>
  <si>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</si>
  <si>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</si>
  <si>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</si>
  <si>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</si>
  <si>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</si>
  <si>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</si>
  <si>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</si>
  <si>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</si>
  <si>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</si>
  <si>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</si>
  <si>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</si>
  <si>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</si>
  <si>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</si>
  <si>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</si>
  <si>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</si>
  <si>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</si>
  <si>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</si>
  <si>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</si>
  <si>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</si>
  <si>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</si>
  <si>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</si>
  <si>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</si>
  <si>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</si>
  <si>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</si>
  <si>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</si>
  <si>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</si>
  <si>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</si>
  <si>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</si>
  <si>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</si>
  <si>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</si>
  <si>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</si>
  <si>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</si>
  <si>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</si>
  <si>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</si>
  <si>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</si>
  <si>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</si>
  <si>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</si>
  <si>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</si>
  <si>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</si>
  <si>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</si>
  <si>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</si>
  <si>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</si>
  <si>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</si>
  <si>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</si>
  <si>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</si>
  <si>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</si>
  <si>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</si>
  <si>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</si>
  <si>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</si>
  <si>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</si>
  <si>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</si>
  <si>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</si>
  <si>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</si>
  <si>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</si>
  <si>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</si>
  <si>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</si>
  <si>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</si>
  <si>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</si>
  <si>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</si>
  <si>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</si>
  <si>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</si>
  <si>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</si>
  <si>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</si>
  <si>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</si>
  <si>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</si>
  <si>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</si>
  <si>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</si>
  <si>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</si>
  <si>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</si>
  <si>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</si>
  <si>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</si>
  <si>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</si>
  <si>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</si>
  <si>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</si>
  <si>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</si>
  <si>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</si>
  <si>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</si>
  <si>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</si>
  <si>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</si>
  <si>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</si>
  <si>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</si>
  <si>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</si>
  <si>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</si>
  <si>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</si>
  <si>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</si>
  <si>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</si>
  <si>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</si>
  <si>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</si>
  <si>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</si>
  <si>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</si>
  <si>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</si>
  <si>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</si>
  <si>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</si>
  <si>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</si>
  <si>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</si>
  <si>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</si>
  <si>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</si>
  <si>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</si>
  <si>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</si>
  <si>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</si>
  <si>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</si>
  <si>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</si>
  <si>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</si>
  <si>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</si>
  <si>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</si>
  <si>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</si>
  <si>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</si>
  <si>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</si>
  <si>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</si>
  <si>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</si>
  <si>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</si>
  <si>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</si>
  <si>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</si>
  <si>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</si>
  <si>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</si>
  <si>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</si>
  <si>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</si>
  <si>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</si>
  <si>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</si>
  <si>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</si>
  <si>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</si>
  <si>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</si>
  <si>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</si>
  <si>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</si>
  <si>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</si>
  <si>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</si>
  <si>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</si>
  <si>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</si>
  <si>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</si>
  <si>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</si>
  <si>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</si>
  <si>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</si>
  <si>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</si>
  <si>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</si>
  <si>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</si>
  <si>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</si>
  <si>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</si>
  <si>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</si>
  <si>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</si>
  <si>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</si>
  <si>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</si>
  <si>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</si>
  <si>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</si>
  <si>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</si>
  <si>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</si>
  <si>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</si>
  <si>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</si>
  <si>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</si>
  <si>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</si>
  <si>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</si>
  <si>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</si>
  <si>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</si>
  <si>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</si>
  <si>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</si>
  <si>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</si>
  <si>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</si>
  <si>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</si>
  <si>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</si>
  <si>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</si>
  <si>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</si>
  <si>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</si>
  <si>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</si>
  <si>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</si>
  <si>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</si>
  <si>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</si>
  <si>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</si>
  <si>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</si>
  <si>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</si>
  <si>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</si>
  <si>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</si>
  <si>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</si>
  <si>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</si>
  <si>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</si>
  <si>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</si>
  <si>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</si>
  <si>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</si>
  <si>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</si>
  <si>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</si>
  <si>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</si>
  <si>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</si>
  <si>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</si>
  <si>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</si>
  <si>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</si>
  <si>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</si>
  <si>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</si>
  <si>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</si>
  <si>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</si>
  <si>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</si>
  <si>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</si>
  <si>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</si>
  <si>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</si>
  <si>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</si>
  <si>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</si>
  <si>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</si>
  <si>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</si>
  <si>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</si>
  <si>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</si>
  <si>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</si>
  <si>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</si>
  <si>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</si>
  <si>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</si>
  <si>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</si>
  <si>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</si>
  <si>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</si>
  <si>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</si>
  <si>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</si>
  <si>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</si>
  <si>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</si>
  <si>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</si>
  <si>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</si>
  <si>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</si>
  <si>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</si>
  <si>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</si>
  <si>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</si>
  <si>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</si>
  <si>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</si>
  <si>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</si>
  <si>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</si>
  <si>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</si>
  <si>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</si>
  <si>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</si>
  <si>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</si>
  <si>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</si>
  <si>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</si>
  <si>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</si>
  <si>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</si>
  <si>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</si>
  <si>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</si>
  <si>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</si>
  <si>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</si>
  <si>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</si>
  <si>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</si>
  <si>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</si>
  <si>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</si>
  <si>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</si>
  <si>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</si>
  <si>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</si>
  <si>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</si>
  <si>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</si>
  <si>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</si>
  <si>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</si>
  <si>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</si>
  <si>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</si>
  <si>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</si>
  <si>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</si>
  <si>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</si>
  <si>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</si>
  <si>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</si>
  <si>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</si>
  <si>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</si>
  <si>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</si>
  <si>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</si>
  <si>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</si>
  <si>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</si>
  <si>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</si>
  <si>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</si>
  <si>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</si>
  <si>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</si>
  <si>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</si>
  <si>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</si>
  <si>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</si>
  <si>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</si>
  <si>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</si>
  <si>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</si>
  <si>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</si>
  <si>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</si>
  <si>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</si>
  <si>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</si>
  <si>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</si>
  <si>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</si>
  <si>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</si>
  <si>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</si>
  <si>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</si>
  <si>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</si>
  <si>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</si>
  <si>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</si>
  <si>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</si>
  <si>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</si>
  <si>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</si>
  <si>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</si>
  <si>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</si>
  <si>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</si>
  <si>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</si>
  <si>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</si>
  <si>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</si>
  <si>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</si>
  <si>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</si>
  <si>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</si>
  <si>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</si>
  <si>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</si>
  <si>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</si>
  <si>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</si>
  <si>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</si>
  <si>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</si>
  <si>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</si>
  <si>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</si>
  <si>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</si>
  <si>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</si>
  <si>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</si>
  <si>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</si>
  <si>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</si>
  <si>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</si>
  <si>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</si>
  <si>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</si>
  <si>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</si>
  <si>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</si>
  <si>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</si>
  <si>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</si>
  <si>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</si>
  <si>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</si>
  <si>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</si>
  <si>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</si>
  <si>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</si>
  <si>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</si>
  <si>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</si>
  <si>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</si>
  <si>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</si>
  <si>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</si>
  <si>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</si>
  <si>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</si>
  <si>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</si>
  <si>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</si>
  <si>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</si>
  <si>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</si>
  <si>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</si>
  <si>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</si>
  <si>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</si>
  <si>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</si>
  <si>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</si>
  <si>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</si>
  <si>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</si>
  <si>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</si>
  <si>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</si>
  <si>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</si>
  <si>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</si>
  <si>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</si>
  <si>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</si>
  <si>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</si>
  <si>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</si>
  <si>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</si>
  <si>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</si>
  <si>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</si>
  <si>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</si>
  <si>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</si>
  <si>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</si>
  <si>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</si>
  <si>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</si>
  <si>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</si>
  <si>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</si>
  <si>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</si>
  <si>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</si>
  <si>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</si>
  <si>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</si>
  <si>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</si>
  <si>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</si>
  <si>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</si>
  <si>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</si>
  <si>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</si>
  <si>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</si>
  <si>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</si>
  <si>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</si>
  <si>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</si>
  <si>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</si>
  <si>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</si>
  <si>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</si>
  <si>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</si>
  <si>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</si>
  <si>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</si>
  <si>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</si>
  <si>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</si>
  <si>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</si>
  <si>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</si>
  <si>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</si>
  <si>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</si>
  <si>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</si>
  <si>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</si>
  <si>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</si>
  <si>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</si>
  <si>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</si>
  <si>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</si>
  <si>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</si>
  <si>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</si>
  <si>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</si>
  <si>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</si>
  <si>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</si>
  <si>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</si>
  <si>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</si>
  <si>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</si>
  <si>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</si>
  <si>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</si>
  <si>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</si>
  <si>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</si>
  <si>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</si>
  <si>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</si>
  <si>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</si>
  <si>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</si>
  <si>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</si>
  <si>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</si>
  <si>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</si>
  <si>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</si>
  <si>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</si>
  <si>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</si>
  <si>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</si>
  <si>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</si>
  <si>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</si>
  <si>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</si>
  <si>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</si>
  <si>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</si>
  <si>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</si>
  <si>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</si>
  <si>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</si>
  <si>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</si>
  <si>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</si>
  <si>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</si>
  <si>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</si>
  <si>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</si>
  <si>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</si>
  <si>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</si>
  <si>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</si>
  <si>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</si>
  <si>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</si>
  <si>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</si>
  <si>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</si>
  <si>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</si>
  <si>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</si>
  <si>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</si>
  <si>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</si>
  <si>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</si>
  <si>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</si>
  <si>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</si>
  <si>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</si>
  <si>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</si>
  <si>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</si>
  <si>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</si>
  <si>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</si>
  <si>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</si>
  <si>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</si>
  <si>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</si>
  <si>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</si>
  <si>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</si>
  <si>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</si>
  <si>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</si>
  <si>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</si>
  <si>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</si>
  <si>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</si>
  <si>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</si>
  <si>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</si>
  <si>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</si>
  <si>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</si>
  <si>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</si>
  <si>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</si>
  <si>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</si>
  <si>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</si>
  <si>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</si>
  <si>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</si>
  <si>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</si>
  <si>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</si>
  <si>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</si>
  <si>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</si>
  <si>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</si>
  <si>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</si>
  <si>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</si>
  <si>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</si>
  <si>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</si>
  <si>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</si>
  <si>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</si>
  <si>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</si>
  <si>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</si>
  <si>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</si>
  <si>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</si>
  <si>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</si>
  <si>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</si>
  <si>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</si>
  <si>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</si>
  <si>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</si>
  <si>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</si>
  <si>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</si>
  <si>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</si>
  <si>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</si>
  <si>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</si>
  <si>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</si>
  <si>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</si>
  <si>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</si>
  <si>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</si>
  <si>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</si>
  <si>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</si>
  <si>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</si>
  <si>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</si>
  <si>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</si>
  <si>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</si>
  <si>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</si>
  <si>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</si>
  <si>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</si>
  <si>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</si>
  <si>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</si>
  <si>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</si>
  <si>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</si>
  <si>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</si>
  <si>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</si>
  <si>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</si>
  <si>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</si>
  <si>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</si>
  <si>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</si>
  <si>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</si>
  <si>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</si>
  <si>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</si>
  <si>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</si>
  <si>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</si>
  <si>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</si>
  <si>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</si>
  <si>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</si>
  <si>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</si>
  <si>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</si>
  <si>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</si>
  <si>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</si>
  <si>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</si>
  <si>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</si>
  <si>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</si>
  <si>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</si>
  <si>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</si>
  <si>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</si>
  <si>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</si>
  <si>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</si>
  <si>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</si>
  <si>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</si>
  <si>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</si>
  <si>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</si>
  <si>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</si>
  <si>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</si>
  <si>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</si>
  <si>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</si>
  <si>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</si>
  <si>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</si>
  <si>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</si>
  <si>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</si>
  <si>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</si>
  <si>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</si>
  <si>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</si>
  <si>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</si>
  <si>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</si>
  <si>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</si>
  <si>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</si>
  <si>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</si>
  <si>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</si>
  <si>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</si>
  <si>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</si>
  <si>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</si>
  <si>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</si>
  <si>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</si>
  <si>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</si>
  <si>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</si>
  <si>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</si>
  <si>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</si>
  <si>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</si>
  <si>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</si>
  <si>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</si>
  <si>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</si>
  <si>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</si>
  <si>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</si>
  <si>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</si>
  <si>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</si>
  <si>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</si>
  <si>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</si>
  <si>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</si>
  <si>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</si>
  <si>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</si>
  <si>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</si>
  <si>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</si>
  <si>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</si>
  <si>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</si>
  <si>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</si>
  <si>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</si>
  <si>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</si>
  <si>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</si>
  <si>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</si>
  <si>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</si>
  <si>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</si>
  <si>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</si>
  <si>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</si>
  <si>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</si>
  <si>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</si>
  <si>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</si>
  <si>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</si>
  <si>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</si>
  <si>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</si>
  <si>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</si>
  <si>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</si>
  <si>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</si>
  <si>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</si>
  <si>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</si>
  <si>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</si>
  <si>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</si>
  <si>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</si>
  <si>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</si>
  <si>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</si>
  <si>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</si>
  <si>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</si>
  <si>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</si>
  <si>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</si>
  <si>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</si>
  <si>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</si>
  <si>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</si>
  <si>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</si>
  <si>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</si>
  <si>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</si>
  <si>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</si>
  <si>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</si>
  <si>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</si>
  <si>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</si>
  <si>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</si>
  <si>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</si>
  <si>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</si>
  <si>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</si>
  <si>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</si>
  <si>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</si>
  <si>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</si>
  <si>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</si>
  <si>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</si>
  <si>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</si>
  <si>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</si>
  <si>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</si>
  <si>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</si>
  <si>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</si>
  <si>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</si>
  <si>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</si>
  <si>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</si>
  <si>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</si>
  <si>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</si>
  <si>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</si>
  <si>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</si>
  <si>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</si>
  <si>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</si>
  <si>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</si>
  <si>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</si>
  <si>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</si>
  <si>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</si>
  <si>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</si>
  <si>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</si>
  <si>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</si>
  <si>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</si>
  <si>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</si>
  <si>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</si>
  <si>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</si>
  <si>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</si>
  <si>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</si>
  <si>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</si>
  <si>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</si>
  <si>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</si>
  <si>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</si>
  <si>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</si>
  <si>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</si>
  <si>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</si>
  <si>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</si>
  <si>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</si>
  <si>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</si>
  <si>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</si>
  <si>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</si>
  <si>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</si>
  <si>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</si>
  <si>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</si>
  <si>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</si>
  <si>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</si>
  <si>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</si>
  <si>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</si>
  <si>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</si>
  <si>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</si>
  <si>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</si>
  <si>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</si>
  <si>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</si>
  <si>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</si>
  <si>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</si>
  <si>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</si>
  <si>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</si>
  <si>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</si>
  <si>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</si>
  <si>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</si>
  <si>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</si>
  <si>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</si>
  <si>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</si>
  <si>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</si>
  <si>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</si>
  <si>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</si>
  <si>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</si>
  <si>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</si>
  <si>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</si>
  <si>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</si>
  <si>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</si>
  <si>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</si>
  <si>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</si>
  <si>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</si>
  <si>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</si>
  <si>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</si>
  <si>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</si>
  <si>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</si>
  <si>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</si>
  <si>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</si>
  <si>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</si>
  <si>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</si>
  <si>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</si>
  <si>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</si>
  <si>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</si>
  <si>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</si>
  <si>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</si>
  <si>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</si>
  <si>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</si>
  <si>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</si>
  <si>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</si>
  <si>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</si>
  <si>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</si>
  <si>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</si>
  <si>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</si>
  <si>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</si>
  <si>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</si>
  <si>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</si>
  <si>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</si>
  <si>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</si>
  <si>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</si>
  <si>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</si>
  <si>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</si>
  <si>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</si>
  <si>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</si>
  <si>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</si>
  <si>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</si>
  <si>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</si>
  <si>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</si>
  <si>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</si>
  <si>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</si>
  <si>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</si>
  <si>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</si>
  <si>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</si>
  <si>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</si>
  <si>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</si>
  <si>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</si>
  <si>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</si>
  <si>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</si>
  <si>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</si>
  <si>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</si>
  <si>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</si>
  <si>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</si>
  <si>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</si>
  <si>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</si>
  <si>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</si>
  <si>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</si>
  <si>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</si>
  <si>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</si>
  <si>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</si>
  <si>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</si>
  <si>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</si>
  <si>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</si>
  <si>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</si>
  <si>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</si>
  <si>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</si>
  <si>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</si>
  <si>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</si>
  <si>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</si>
  <si>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</si>
  <si>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</si>
  <si>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</si>
  <si>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</si>
  <si>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</si>
  <si>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</si>
  <si>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</si>
  <si>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</si>
  <si>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</si>
  <si>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</si>
  <si>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</si>
  <si>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</si>
  <si>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</si>
  <si>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</si>
  <si>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</si>
  <si>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</si>
  <si>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</si>
  <si>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</si>
  <si>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</si>
  <si>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</si>
  <si>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</si>
  <si>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</si>
  <si>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</si>
  <si>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</si>
  <si>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</si>
  <si>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</si>
  <si>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</si>
  <si>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</si>
  <si>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</si>
  <si>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</si>
  <si>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</si>
  <si>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</si>
  <si>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</si>
  <si>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</si>
  <si>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</si>
  <si>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</si>
  <si>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</si>
  <si>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</si>
  <si>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</si>
  <si>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</si>
  <si>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</si>
  <si>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</si>
  <si>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</si>
  <si>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</si>
  <si>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</si>
  <si>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</si>
  <si>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</si>
  <si>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</si>
  <si>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</si>
  <si>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</si>
  <si>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</si>
  <si>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</si>
  <si>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</si>
  <si>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</si>
  <si>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</si>
  <si>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</si>
  <si>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</si>
  <si>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</si>
  <si>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</si>
  <si>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</si>
  <si>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</si>
  <si>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</si>
  <si>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</si>
  <si>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</si>
  <si>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</si>
  <si>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</si>
  <si>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</si>
  <si>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</si>
  <si>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</si>
  <si>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</si>
  <si>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</si>
  <si>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</si>
  <si>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</si>
  <si>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</si>
  <si>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</si>
  <si>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</si>
  <si>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</si>
  <si>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</si>
  <si>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</si>
  <si>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</si>
  <si>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</si>
  <si>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</si>
  <si>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</si>
  <si>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</si>
  <si>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</si>
  <si>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</si>
  <si>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</si>
  <si>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</si>
  <si>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</si>
  <si>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</si>
  <si>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</si>
  <si>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</si>
  <si>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</si>
  <si>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</si>
  <si>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</si>
  <si>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</si>
  <si>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</si>
  <si>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</si>
  <si>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</si>
  <si>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</si>
  <si>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</si>
  <si>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</si>
  <si>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</si>
  <si>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</si>
  <si>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</si>
  <si>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</si>
  <si>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</si>
  <si>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</si>
  <si>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</si>
  <si>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</si>
  <si>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</si>
  <si>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</si>
  <si>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</si>
  <si>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</si>
  <si>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</si>
  <si>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</si>
  <si>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</si>
  <si>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</si>
  <si>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</si>
  <si>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</si>
  <si>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</si>
  <si>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</si>
  <si>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</si>
  <si>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</si>
  <si>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</si>
  <si>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</si>
  <si>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</si>
  <si>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</si>
  <si>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</si>
  <si>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</si>
  <si>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</si>
  <si>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</si>
  <si>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</si>
  <si>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</si>
  <si>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</si>
  <si>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</si>
  <si>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</si>
  <si>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</si>
  <si>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</si>
  <si>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</si>
  <si>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</si>
  <si>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</si>
  <si>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</si>
  <si>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</si>
  <si>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</si>
  <si>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</si>
  <si>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</si>
  <si>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</si>
  <si>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</si>
  <si>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</si>
  <si>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</si>
  <si>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</si>
  <si>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</si>
  <si>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</si>
  <si>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</si>
  <si>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</si>
  <si>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</si>
  <si>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</si>
  <si>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</si>
  <si>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</si>
  <si>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</si>
  <si>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</si>
  <si>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</si>
  <si>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</si>
  <si>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</si>
  <si>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</si>
  <si>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</si>
  <si>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</si>
  <si>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</si>
  <si>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</si>
  <si>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</si>
  <si>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</si>
  <si>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</si>
  <si>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</si>
  <si>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</si>
  <si>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</si>
  <si>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</si>
  <si>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</si>
  <si>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</si>
  <si>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</si>
  <si>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</si>
  <si>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</si>
  <si>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</si>
  <si>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</si>
  <si>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</si>
  <si>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</si>
  <si>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</si>
  <si>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</si>
  <si>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</si>
  <si>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</si>
  <si>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</si>
  <si>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</si>
  <si>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</si>
  <si>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</si>
  <si>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</si>
  <si>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</si>
  <si>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</si>
  <si>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</si>
  <si>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</si>
  <si>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</si>
  <si>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</si>
  <si>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</si>
  <si>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</si>
  <si>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</si>
  <si>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</si>
  <si>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</si>
  <si>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</si>
  <si>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</si>
  <si>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</si>
  <si>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</si>
  <si>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</si>
  <si>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</si>
  <si>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</si>
  <si>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</si>
  <si>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</si>
  <si>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</si>
  <si>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</si>
  <si>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</si>
  <si>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</si>
  <si>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</si>
  <si>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</si>
  <si>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</si>
  <si>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</si>
  <si>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</si>
  <si>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</si>
  <si>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</si>
  <si>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</si>
  <si>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</si>
  <si>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</si>
  <si>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</si>
  <si>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</si>
  <si>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</si>
  <si>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</si>
  <si>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</si>
  <si>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</si>
  <si>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</si>
  <si>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</si>
  <si>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</si>
  <si>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</si>
  <si>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</si>
  <si>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</si>
  <si>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</si>
  <si>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</si>
  <si>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</si>
  <si>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</si>
  <si>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</si>
  <si>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</si>
  <si>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</si>
  <si>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</si>
  <si>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</si>
  <si>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</si>
  <si>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</si>
  <si>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</si>
  <si>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</si>
  <si>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</si>
  <si>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</si>
  <si>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</si>
  <si>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</si>
  <si>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</si>
  <si>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</si>
  <si>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</si>
  <si>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</si>
  <si>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</si>
  <si>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</si>
  <si>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</si>
  <si>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</si>
  <si>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</si>
  <si>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</si>
  <si>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</si>
  <si>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</si>
  <si>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</si>
  <si>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</si>
  <si>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</si>
  <si>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</si>
  <si>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</si>
  <si>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</si>
  <si>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</si>
  <si>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</si>
  <si>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</si>
  <si>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</si>
  <si>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</si>
  <si>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</si>
  <si>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</si>
  <si>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</si>
  <si>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</si>
  <si>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</si>
  <si>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</si>
  <si>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</si>
  <si>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</si>
  <si>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</si>
  <si>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</si>
  <si>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</si>
  <si>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</si>
  <si>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</si>
  <si>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</si>
  <si>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</si>
  <si>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</si>
  <si>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</si>
  <si>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</si>
  <si>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</si>
  <si>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</si>
  <si>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</si>
  <si>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</si>
  <si>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</si>
  <si>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</si>
  <si>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</si>
  <si>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</si>
  <si>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</si>
  <si>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</si>
  <si>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</si>
  <si>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</si>
  <si>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</si>
  <si>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</si>
  <si>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</si>
  <si>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</si>
  <si>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</si>
  <si>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</si>
  <si>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</si>
  <si>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</si>
  <si>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</si>
  <si>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</si>
  <si>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</si>
  <si>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</si>
  <si>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</si>
  <si>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</si>
  <si>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</si>
  <si>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</si>
  <si>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</si>
  <si>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</si>
  <si>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</si>
  <si>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</si>
  <si>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</si>
  <si>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</si>
  <si>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</si>
  <si>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</si>
  <si>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</si>
  <si>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</si>
  <si>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</si>
  <si>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</si>
  <si>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</si>
  <si>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</si>
  <si>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</si>
  <si>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</si>
  <si>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</si>
  <si>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</si>
  <si>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</si>
  <si>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</si>
  <si>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</si>
  <si>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</si>
  <si>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</si>
  <si>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</si>
  <si>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</si>
  <si>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</si>
  <si>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</si>
  <si>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</si>
  <si>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</si>
  <si>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</si>
  <si>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</si>
  <si>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</si>
  <si>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</si>
  <si>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</si>
  <si>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</si>
  <si>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</si>
  <si>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</si>
  <si>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</si>
  <si>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</si>
  <si>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</si>
  <si>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</si>
  <si>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</si>
  <si>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</si>
  <si>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</si>
  <si>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</si>
  <si>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</si>
  <si>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</si>
  <si>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</si>
  <si>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</si>
  <si>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</si>
  <si>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</si>
  <si>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</si>
  <si>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</si>
  <si>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</si>
  <si>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</si>
  <si>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</si>
  <si>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</si>
  <si>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</si>
  <si>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</si>
  <si>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</si>
  <si>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</si>
  <si>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</si>
  <si>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</si>
  <si>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</si>
  <si>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</si>
  <si>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</si>
  <si>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</si>
  <si>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</si>
  <si>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</si>
  <si>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</si>
  <si>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</si>
  <si>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</si>
  <si>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</si>
  <si>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</si>
  <si>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</si>
  <si>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</si>
  <si>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</si>
  <si>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</si>
  <si>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</si>
  <si>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</si>
  <si>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</si>
  <si>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</si>
  <si>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</si>
  <si>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</si>
  <si>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</si>
  <si>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</si>
  <si>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</si>
  <si>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</si>
  <si>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</si>
  <si>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</si>
  <si>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</si>
  <si>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</si>
  <si>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</si>
  <si>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</si>
  <si>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</si>
  <si>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</si>
  <si>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</si>
  <si>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</si>
  <si>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</si>
  <si>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</si>
  <si>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</si>
  <si>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</si>
  <si>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</si>
  <si>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</si>
  <si>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</si>
  <si>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</si>
  <si>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</si>
  <si>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</si>
  <si>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</si>
  <si>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</si>
  <si>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</si>
  <si>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</si>
  <si>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</si>
  <si>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</si>
  <si>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</si>
  <si>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</si>
  <si>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</si>
  <si>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</si>
  <si>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</si>
  <si>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</si>
  <si>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</si>
  <si>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</si>
  <si>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</si>
  <si>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</si>
  <si>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</si>
  <si>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</si>
  <si>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</si>
  <si>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</si>
  <si>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</si>
  <si>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</si>
  <si>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</si>
  <si>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</si>
  <si>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</si>
  <si>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</si>
  <si>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</si>
  <si>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</si>
  <si>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</si>
  <si>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</si>
  <si>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</si>
  <si>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</si>
  <si>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</si>
  <si>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</si>
  <si>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</si>
  <si>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</si>
  <si>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</si>
  <si>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</si>
  <si>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</si>
  <si>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</si>
  <si>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</si>
  <si>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</si>
  <si>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</si>
  <si>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</si>
  <si>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</si>
  <si>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</si>
  <si>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</si>
  <si>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</si>
  <si>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</si>
  <si>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</si>
  <si>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</si>
  <si>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</si>
  <si>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</si>
  <si>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</si>
  <si>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</si>
  <si>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</si>
  <si>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</si>
  <si>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</si>
  <si>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</si>
  <si>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</si>
  <si>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</si>
  <si>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</si>
  <si>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</si>
  <si>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</si>
  <si>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</si>
  <si>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</si>
  <si>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</si>
  <si>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</si>
  <si>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</si>
  <si>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</si>
  <si>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</si>
  <si>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</si>
  <si>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</si>
  <si>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</si>
  <si>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</si>
  <si>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</si>
  <si>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</si>
  <si>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</si>
  <si>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</si>
  <si>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</si>
  <si>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</si>
  <si>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</si>
  <si>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</si>
  <si>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</si>
  <si>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</si>
  <si>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</si>
  <si>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</si>
  <si>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</si>
  <si>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</si>
  <si>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</si>
  <si>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</si>
  <si>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</si>
  <si>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</si>
  <si>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</si>
  <si>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</si>
  <si>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</si>
  <si>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</si>
  <si>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</si>
  <si>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</si>
  <si>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</si>
  <si>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</si>
  <si>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</si>
  <si>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</si>
  <si>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</si>
  <si>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</si>
  <si>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</si>
  <si>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</si>
  <si>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</si>
  <si>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</si>
  <si>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</si>
  <si>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</si>
  <si>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</si>
  <si>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</si>
  <si>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</si>
  <si>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</si>
  <si>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</si>
  <si>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</si>
  <si>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</si>
  <si>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</si>
  <si>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</si>
  <si>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</si>
  <si>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</si>
  <si>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</si>
  <si>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</si>
  <si>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</si>
  <si>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</si>
  <si>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</si>
  <si>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</si>
  <si>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</si>
  <si>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</si>
  <si>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</si>
  <si>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</si>
  <si>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</si>
  <si>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</si>
  <si>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</si>
  <si>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</si>
  <si>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</si>
  <si>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</si>
  <si>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</si>
  <si>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</si>
  <si>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</si>
  <si>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</si>
  <si>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</si>
  <si>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</si>
  <si>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</si>
  <si>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</si>
  <si>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</si>
  <si>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</si>
  <si>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</si>
  <si>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</si>
  <si>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</si>
  <si>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</si>
  <si>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</si>
  <si>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</si>
  <si>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</si>
  <si>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</si>
  <si>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</si>
  <si>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</si>
  <si>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</si>
  <si>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</si>
  <si>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</si>
  <si>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</si>
  <si>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</si>
  <si>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</si>
  <si>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</si>
  <si>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</si>
  <si>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</si>
  <si>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</si>
  <si>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</si>
  <si>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</si>
  <si>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</si>
  <si>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</si>
  <si>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</si>
  <si>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</si>
  <si>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</si>
  <si>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</si>
  <si>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</si>
  <si>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</si>
  <si>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</si>
  <si>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</si>
  <si>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</si>
  <si>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</si>
  <si>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</si>
  <si>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</si>
  <si>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</si>
  <si>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</si>
  <si>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</si>
  <si>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</si>
  <si>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</si>
  <si>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</si>
  <si>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</si>
  <si>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</si>
  <si>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</si>
  <si>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</si>
  <si>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</si>
  <si>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</si>
  <si>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</si>
  <si>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</si>
  <si>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</si>
  <si>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</si>
  <si>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</si>
  <si>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</si>
  <si>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</si>
  <si>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</si>
  <si>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</si>
  <si>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</si>
  <si>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</si>
  <si>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</si>
  <si>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</si>
  <si>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</si>
  <si>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</si>
  <si>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</si>
  <si>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</si>
  <si>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</si>
  <si>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</si>
  <si>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</si>
  <si>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</si>
  <si>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</si>
  <si>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</si>
  <si>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</si>
  <si>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</si>
  <si>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</si>
  <si>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</si>
  <si>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</si>
  <si>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</si>
  <si>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</si>
  <si>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</si>
  <si>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</si>
  <si>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</si>
  <si>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</si>
  <si>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</si>
  <si>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</si>
  <si>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</si>
  <si>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</si>
  <si>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</si>
  <si>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</si>
  <si>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</si>
  <si>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</si>
  <si>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</si>
  <si>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</si>
  <si>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</si>
  <si>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</si>
  <si>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</si>
  <si>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</si>
  <si>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</si>
  <si>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</si>
  <si>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</si>
  <si>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</si>
  <si>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</si>
  <si>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</si>
  <si>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</si>
  <si>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</si>
  <si>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</si>
  <si>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</si>
  <si>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</si>
  <si>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</si>
  <si>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</si>
  <si>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</si>
  <si>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</si>
  <si>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</si>
  <si>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</si>
  <si>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</si>
  <si>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</si>
  <si>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</si>
  <si>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</si>
  <si>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</si>
  <si>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</si>
  <si>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</si>
  <si>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</si>
  <si>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</si>
  <si>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</si>
  <si>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</si>
  <si>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</si>
  <si>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</si>
  <si>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</si>
  <si>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</si>
  <si>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</si>
  <si>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</si>
  <si>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</si>
  <si>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</si>
  <si>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</si>
  <si>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</si>
  <si>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</si>
  <si>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</si>
  <si>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</si>
  <si>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</si>
  <si>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</si>
  <si>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</si>
  <si>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</si>
  <si>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</si>
  <si>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</si>
  <si>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</si>
  <si>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</si>
  <si>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</si>
  <si>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</si>
  <si>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</si>
  <si>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</si>
  <si>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</si>
  <si>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</si>
  <si>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</si>
  <si>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</si>
  <si>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</si>
  <si>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</si>
  <si>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</si>
  <si>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</si>
  <si>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</si>
  <si>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</si>
  <si>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</si>
  <si>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</si>
  <si>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</si>
  <si>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</si>
  <si>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</si>
  <si>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</si>
  <si>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</si>
  <si>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</si>
  <si>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</si>
  <si>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</si>
  <si>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</si>
  <si>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</si>
  <si>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</si>
  <si>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</si>
  <si>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</si>
  <si>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</si>
  <si>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</si>
  <si>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</si>
  <si>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</si>
  <si>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</si>
  <si>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</si>
  <si>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</si>
  <si>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</si>
  <si>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</si>
  <si>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</si>
  <si>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</si>
  <si>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</si>
  <si>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</si>
  <si>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</si>
  <si>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</si>
  <si>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</si>
  <si>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</si>
  <si>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</si>
  <si>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</si>
  <si>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</si>
  <si>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</si>
  <si>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</si>
  <si>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</si>
  <si>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</si>
  <si>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</si>
  <si>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</si>
  <si>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</si>
  <si>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</si>
  <si>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</si>
  <si>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</si>
  <si>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</si>
  <si>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</si>
  <si>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</si>
  <si>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</si>
  <si>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</si>
  <si>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</si>
  <si>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</si>
  <si>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</si>
  <si>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</si>
  <si>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</si>
  <si>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</si>
  <si>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</si>
  <si>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</si>
  <si>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</si>
  <si>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</si>
  <si>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</si>
  <si>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</si>
  <si>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</si>
  <si>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</si>
  <si>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</si>
  <si>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</si>
  <si>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</si>
  <si>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</si>
  <si>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</si>
  <si>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</si>
  <si>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</si>
  <si>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</si>
  <si>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</si>
  <si>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</si>
  <si>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</si>
  <si>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</si>
  <si>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</si>
  <si>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</si>
  <si>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</si>
  <si>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</si>
  <si>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</si>
  <si>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</si>
  <si>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</si>
  <si>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</si>
  <si>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</si>
  <si>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</si>
  <si>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</si>
  <si>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</si>
  <si>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</si>
  <si>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</si>
  <si>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</si>
  <si>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</si>
  <si>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</si>
  <si>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</si>
  <si>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</si>
  <si>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</si>
  <si>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</si>
  <si>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</si>
  <si>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</si>
  <si>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</si>
  <si>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</si>
  <si>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</si>
  <si>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</si>
  <si>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</si>
  <si>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</si>
  <si>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</si>
  <si>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</si>
  <si>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</si>
  <si>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</si>
  <si>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</si>
  <si>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</si>
  <si>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</si>
  <si>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</si>
  <si>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</si>
  <si>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</si>
  <si>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</si>
  <si>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</si>
  <si>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</si>
  <si>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</si>
  <si>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</si>
  <si>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</si>
  <si>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</si>
  <si>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</si>
  <si>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</si>
  <si>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</si>
  <si>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</si>
  <si>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</si>
  <si>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</si>
  <si>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</si>
  <si>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</si>
  <si>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</si>
  <si>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</si>
  <si>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</si>
  <si>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</si>
  <si>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</si>
  <si>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</si>
  <si>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</si>
  <si>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</si>
  <si>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</si>
  <si>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</si>
  <si>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</si>
  <si>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</si>
  <si>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</si>
  <si>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</si>
  <si>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</si>
  <si>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</si>
  <si>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</si>
  <si>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</si>
  <si>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</si>
  <si>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</si>
  <si>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</si>
  <si>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</si>
  <si>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</si>
  <si>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</si>
  <si>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</si>
  <si>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</si>
  <si>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</si>
  <si>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</si>
  <si>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</si>
  <si>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</si>
  <si>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</si>
  <si>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</si>
  <si>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</si>
  <si>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</si>
  <si>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</si>
  <si>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</si>
  <si>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</si>
  <si>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</si>
  <si>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</si>
  <si>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</si>
  <si>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</si>
  <si>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</si>
  <si>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</si>
  <si>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</si>
  <si>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</si>
  <si>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</si>
  <si>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</si>
  <si>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</si>
  <si>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</si>
  <si>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</si>
  <si>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</si>
  <si>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</si>
  <si>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</si>
  <si>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</si>
  <si>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</si>
  <si>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</si>
  <si>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</si>
  <si>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</si>
  <si>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</si>
  <si>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</si>
  <si>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</si>
  <si>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</si>
  <si>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</si>
  <si>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</si>
  <si>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</si>
  <si>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</si>
  <si>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</si>
  <si>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</si>
  <si>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</si>
  <si>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</si>
  <si>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</si>
  <si>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</si>
  <si>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</si>
  <si>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</si>
  <si>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</si>
  <si>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</si>
  <si>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</si>
  <si>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</si>
  <si>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</si>
  <si>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</si>
  <si>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</si>
  <si>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</si>
  <si>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</si>
  <si>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</si>
  <si>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</si>
  <si>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</si>
  <si>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</si>
  <si>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</si>
  <si>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</si>
  <si>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</si>
  <si>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</si>
  <si>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</si>
  <si>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</si>
  <si>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</si>
  <si>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</si>
  <si>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</si>
  <si>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</si>
  <si>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</si>
  <si>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</si>
  <si>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</si>
  <si>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</si>
  <si>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</si>
  <si>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</si>
  <si>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</si>
  <si>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</si>
  <si>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</si>
  <si>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</si>
  <si>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</si>
  <si>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</si>
  <si>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</si>
  <si>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</si>
  <si>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</si>
  <si>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</si>
  <si>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</si>
  <si>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</si>
  <si>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</si>
  <si>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</si>
  <si>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</si>
  <si>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</si>
  <si>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</si>
  <si>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</si>
  <si>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</si>
  <si>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</si>
  <si>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</si>
  <si>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</si>
  <si>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</si>
  <si>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</si>
  <si>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</si>
  <si>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</si>
  <si>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</si>
  <si>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</si>
  <si>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</si>
  <si>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</si>
  <si>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</si>
  <si>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</si>
  <si>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</si>
  <si>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</si>
  <si>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</si>
  <si>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</si>
  <si>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</si>
  <si>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</si>
  <si>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</si>
  <si>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</si>
  <si>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</si>
  <si>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</si>
  <si>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</si>
  <si>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</si>
  <si>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</si>
  <si>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</si>
  <si>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</si>
  <si>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</si>
  <si>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</si>
  <si>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</si>
  <si>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</si>
  <si>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</si>
  <si>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</si>
  <si>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</si>
  <si>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</si>
  <si>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</si>
  <si>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</si>
  <si>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</si>
  <si>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</si>
  <si>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</si>
  <si>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</si>
  <si>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</si>
  <si>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</si>
  <si>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</si>
  <si>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</si>
  <si>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</si>
  <si>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</si>
  <si>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</si>
  <si>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</si>
  <si>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</si>
  <si>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</si>
  <si>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</si>
  <si>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</si>
  <si>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</si>
  <si>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</si>
  <si>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</si>
  <si>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</si>
  <si>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</si>
  <si>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</si>
  <si>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</si>
  <si>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</si>
  <si>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</si>
  <si>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</si>
  <si>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</si>
  <si>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</si>
  <si>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</si>
  <si>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</si>
  <si>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</si>
  <si>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</si>
  <si>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</si>
  <si>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</si>
  <si>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</si>
  <si>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</si>
  <si>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</si>
  <si>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</si>
  <si>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</si>
  <si>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</si>
  <si>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</si>
  <si>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</si>
  <si>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</si>
  <si>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</si>
  <si>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</si>
  <si>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</si>
  <si>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</si>
  <si>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</si>
  <si>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</si>
  <si>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</si>
  <si>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</si>
  <si>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</si>
  <si>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</si>
  <si>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</si>
  <si>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</si>
  <si>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</si>
  <si>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</si>
  <si>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</si>
  <si>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</si>
  <si>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</si>
  <si>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</si>
  <si>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</si>
  <si>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</si>
  <si>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</si>
  <si>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</si>
  <si>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</si>
  <si>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</si>
  <si>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</si>
  <si>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</si>
  <si>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</si>
  <si>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</si>
  <si>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</si>
  <si>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</si>
  <si>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</si>
  <si>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</si>
  <si>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</si>
  <si>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</si>
  <si>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</si>
  <si>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</si>
  <si>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</si>
  <si>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</si>
  <si>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</si>
  <si>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</si>
  <si>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</si>
  <si>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</si>
  <si>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</si>
  <si>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</si>
  <si>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</si>
  <si>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</si>
  <si>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</si>
  <si>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</si>
  <si>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</si>
  <si>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</si>
  <si>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</si>
  <si>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</si>
  <si>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</si>
  <si>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</si>
  <si>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</si>
  <si>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</si>
  <si>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</si>
  <si>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</si>
  <si>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</si>
  <si>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</si>
  <si>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</si>
  <si>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</si>
  <si>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</si>
  <si>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</si>
  <si>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</si>
  <si>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</si>
  <si>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</si>
  <si>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</si>
  <si>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</si>
  <si>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</si>
  <si>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</si>
  <si>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</si>
  <si>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</si>
  <si>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</si>
  <si>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</si>
  <si>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</si>
  <si>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</si>
  <si>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</si>
  <si>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</si>
  <si>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</si>
  <si>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</si>
  <si>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</si>
  <si>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</si>
  <si>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</si>
  <si>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</si>
  <si>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</si>
  <si>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</si>
  <si>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</si>
  <si>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</si>
  <si>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</si>
  <si>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</si>
  <si>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</si>
  <si>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</si>
  <si>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</si>
  <si>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</si>
  <si>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</si>
  <si>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</si>
  <si>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</si>
  <si>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</si>
  <si>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</si>
  <si>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</si>
  <si>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</si>
  <si>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</si>
  <si>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</si>
  <si>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</si>
  <si>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</si>
  <si>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</si>
  <si>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</si>
  <si>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</si>
  <si>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</si>
  <si>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</si>
  <si>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</si>
  <si>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</si>
  <si>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</si>
  <si>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</si>
  <si>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</si>
  <si>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</si>
  <si>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</si>
  <si>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</si>
  <si>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</si>
  <si>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</si>
  <si>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</si>
  <si>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</si>
  <si>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</si>
  <si>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</si>
  <si>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</si>
  <si>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</si>
  <si>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</si>
  <si>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</si>
  <si>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</si>
  <si>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</si>
  <si>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</si>
  <si>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</si>
  <si>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</si>
  <si>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</si>
  <si>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</si>
  <si>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</si>
  <si>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</si>
  <si>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</si>
  <si>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</si>
  <si>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</si>
  <si>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</si>
  <si>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</si>
  <si>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</si>
  <si>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</si>
  <si>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</si>
  <si>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</si>
  <si>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</si>
  <si>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</si>
  <si>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</si>
  <si>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</si>
  <si>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</si>
  <si>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</si>
  <si>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</si>
  <si>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</si>
  <si>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</si>
  <si>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</si>
  <si>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</si>
  <si>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</si>
  <si>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</si>
  <si>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</si>
  <si>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</si>
  <si>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</si>
  <si>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</si>
  <si>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</si>
  <si>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</si>
  <si>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</si>
  <si>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</si>
  <si>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</si>
  <si>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</si>
  <si>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</si>
  <si>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</si>
  <si>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</si>
  <si>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</si>
  <si>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</si>
  <si>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</si>
  <si>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</si>
  <si>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</si>
  <si>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</si>
  <si>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</si>
  <si>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</si>
  <si>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</si>
  <si>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</si>
  <si>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</si>
  <si>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</si>
  <si>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</si>
  <si>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</si>
  <si>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</si>
  <si>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</si>
  <si>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</si>
  <si>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</si>
  <si>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</si>
  <si>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</si>
  <si>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</si>
  <si>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</si>
  <si>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</si>
  <si>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</si>
  <si>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</si>
  <si>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</si>
  <si>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</si>
  <si>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</si>
  <si>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</si>
  <si>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</si>
  <si>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</si>
  <si>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</si>
  <si>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</si>
  <si>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</si>
  <si>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</si>
  <si>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</si>
  <si>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</si>
  <si>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</si>
  <si>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</si>
  <si>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</si>
  <si>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</si>
  <si>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</si>
  <si>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</si>
  <si>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</si>
  <si>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</si>
  <si>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</si>
  <si>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</si>
  <si>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</si>
  <si>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</si>
  <si>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</si>
  <si>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</si>
  <si>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</si>
  <si>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</si>
  <si>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</si>
  <si>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</si>
  <si>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</si>
  <si>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</si>
  <si>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</si>
  <si>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</si>
  <si>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</si>
  <si>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</si>
  <si>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</si>
  <si>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</si>
  <si>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</si>
  <si>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</si>
  <si>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</si>
  <si>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</si>
  <si>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</si>
  <si>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</si>
  <si>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</si>
  <si>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</si>
  <si>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</si>
  <si>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</si>
  <si>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</si>
  <si>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</si>
  <si>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</si>
  <si>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</si>
  <si>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</si>
  <si>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</si>
  <si>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</si>
  <si>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</si>
  <si>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</si>
  <si>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</si>
  <si>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</si>
  <si>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</si>
  <si>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</si>
  <si>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</si>
  <si>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</si>
  <si>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</si>
  <si>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</si>
  <si>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</si>
  <si>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</si>
  <si>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</si>
  <si>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</si>
  <si>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</si>
  <si>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</si>
  <si>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</si>
  <si>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</si>
  <si>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</si>
  <si>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</si>
  <si>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</si>
  <si>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</si>
  <si>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</si>
  <si>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</si>
  <si>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</si>
  <si>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</si>
  <si>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</si>
  <si>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</si>
  <si>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</si>
  <si>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</si>
  <si>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</si>
  <si>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</si>
  <si>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</si>
  <si>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</si>
  <si>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</si>
  <si>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</si>
  <si>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</si>
  <si>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</si>
  <si>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</si>
  <si>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</si>
  <si>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</si>
  <si>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</si>
  <si>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</si>
  <si>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</si>
  <si>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</si>
  <si>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</si>
  <si>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</si>
  <si>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</si>
  <si>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</si>
  <si>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</si>
  <si>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</si>
  <si>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</si>
  <si>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</si>
  <si>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</si>
  <si>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</si>
  <si>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</si>
  <si>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</si>
  <si>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</si>
  <si>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</si>
  <si>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</si>
  <si>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</si>
  <si>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</si>
  <si>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</si>
  <si>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</si>
  <si>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</si>
  <si>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</si>
  <si>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</si>
  <si>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</si>
  <si>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</si>
  <si>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</si>
  <si>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</si>
  <si>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</si>
  <si>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</si>
  <si>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</si>
  <si>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</si>
  <si>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</si>
  <si>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</si>
  <si>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</si>
  <si>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</si>
  <si>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</si>
  <si>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</si>
  <si>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</si>
  <si>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</si>
  <si>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</si>
  <si>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</si>
  <si>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</si>
  <si>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</si>
  <si>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</si>
  <si>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</si>
  <si>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</si>
  <si>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</si>
  <si>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</si>
  <si>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</si>
  <si>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</si>
  <si>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</si>
  <si>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</si>
  <si>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</si>
  <si>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</si>
  <si>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</si>
  <si>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</si>
  <si>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</si>
  <si>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</si>
  <si>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</si>
  <si>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</si>
  <si>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</si>
  <si>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</si>
  <si>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</si>
  <si>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</si>
  <si>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</si>
  <si>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</si>
  <si>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</si>
  <si>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</si>
  <si>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</si>
  <si>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</si>
  <si>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</si>
  <si>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</si>
  <si>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</si>
  <si>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</si>
  <si>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</si>
  <si>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</si>
  <si>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</si>
  <si>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</si>
  <si>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</si>
  <si>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</si>
  <si>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</si>
  <si>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</si>
  <si>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</si>
  <si>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</si>
  <si>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</si>
  <si>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</si>
  <si>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</si>
  <si>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</si>
  <si>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</si>
  <si>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</si>
  <si>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</si>
  <si>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</si>
  <si>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</si>
  <si>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</si>
  <si>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</si>
  <si>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</si>
  <si>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</si>
  <si>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</si>
  <si>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</si>
  <si>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</si>
  <si>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</si>
  <si>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</si>
  <si>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</si>
  <si>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</si>
  <si>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</si>
  <si>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</si>
  <si>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</si>
  <si>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</si>
  <si>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</si>
  <si>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</si>
  <si>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</si>
  <si>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</si>
  <si>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</si>
  <si>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</si>
  <si>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</si>
  <si>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</si>
  <si>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</si>
  <si>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</si>
  <si>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</si>
  <si>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</si>
  <si>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</si>
  <si>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</si>
  <si>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</si>
  <si>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</si>
  <si>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</si>
  <si>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</si>
  <si>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</si>
  <si>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</si>
  <si>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</si>
  <si>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</si>
  <si>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</si>
  <si>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</si>
  <si>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</si>
  <si>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</si>
  <si>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</si>
  <si>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</si>
  <si>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</si>
  <si>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</si>
  <si>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</si>
  <si>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</si>
  <si>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</si>
  <si>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</si>
  <si>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</si>
  <si>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</si>
  <si>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</si>
  <si>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</si>
  <si>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</si>
  <si>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</si>
  <si>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</si>
  <si>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</si>
  <si>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</si>
  <si>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</si>
  <si>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</si>
  <si>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</si>
  <si>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</si>
  <si>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</si>
  <si>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</si>
  <si>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</si>
  <si>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</si>
  <si>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</si>
  <si>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</si>
  <si>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</si>
  <si>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</si>
  <si>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</si>
  <si>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</si>
  <si>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</si>
  <si>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</si>
  <si>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</si>
  <si>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</si>
  <si>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</si>
  <si>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</si>
  <si>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</si>
  <si>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</si>
  <si>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</si>
  <si>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</si>
  <si>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</si>
  <si>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</si>
  <si>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</si>
  <si>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</si>
  <si>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</si>
  <si>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</si>
  <si>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</si>
  <si>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</si>
  <si>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</si>
  <si>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</si>
  <si>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</si>
  <si>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</si>
  <si>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</si>
  <si>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</si>
  <si>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</si>
  <si>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</si>
  <si>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</si>
  <si>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</si>
  <si>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</si>
  <si>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</si>
  <si>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</si>
  <si>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</si>
  <si>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</si>
  <si>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</si>
  <si>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</si>
  <si>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</si>
  <si>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</si>
  <si>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</si>
  <si>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</si>
  <si>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</si>
  <si>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</si>
  <si>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</si>
  <si>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</si>
  <si>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</si>
  <si>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</si>
  <si>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</si>
  <si>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</si>
  <si>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</si>
  <si>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</si>
  <si>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</si>
  <si>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</si>
  <si>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</si>
  <si>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</si>
  <si>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</si>
  <si>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</si>
  <si>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</si>
  <si>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</si>
  <si>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</si>
  <si>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</si>
  <si>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</si>
  <si>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</si>
  <si>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</si>
  <si>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</si>
  <si>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</si>
  <si>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</si>
  <si>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</si>
  <si>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</si>
  <si>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</si>
  <si>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</si>
  <si>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</si>
  <si>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</si>
  <si>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</si>
  <si>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</si>
  <si>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</si>
  <si>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</si>
  <si>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</si>
  <si>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</si>
  <si>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</si>
  <si>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</si>
  <si>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</si>
  <si>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</si>
  <si>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</si>
  <si>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</si>
  <si>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</si>
  <si>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</si>
  <si>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</si>
  <si>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</si>
  <si>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</si>
  <si>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</si>
  <si>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</si>
  <si>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</si>
  <si>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</si>
  <si>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</si>
  <si>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</si>
  <si>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</si>
  <si>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</si>
  <si>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</si>
  <si>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</si>
  <si>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</si>
  <si>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</si>
  <si>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</si>
  <si>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</si>
  <si>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</si>
  <si>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</si>
  <si>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</si>
  <si>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</si>
  <si>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</si>
  <si>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</si>
  <si>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</si>
  <si>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</si>
  <si>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</si>
  <si>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</si>
  <si>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</si>
  <si>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</si>
  <si>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</si>
  <si>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</si>
  <si>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</si>
  <si>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</si>
  <si>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</si>
  <si>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</si>
  <si>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</si>
  <si>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</si>
  <si>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</si>
  <si>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</si>
  <si>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</si>
  <si>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</si>
  <si>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</si>
  <si>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</si>
  <si>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</si>
  <si>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</si>
  <si>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</si>
  <si>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</si>
  <si>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</si>
  <si>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</si>
  <si>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</si>
  <si>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</si>
  <si>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</si>
  <si>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</si>
  <si>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</si>
  <si>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</si>
  <si>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</si>
  <si>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</si>
  <si>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</si>
  <si>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</si>
  <si>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</si>
  <si>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</si>
  <si>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</si>
  <si>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</si>
  <si>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</si>
  <si>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</si>
  <si>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</si>
  <si>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</si>
  <si>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</si>
  <si>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</si>
  <si>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</si>
  <si>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</si>
  <si>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</si>
  <si>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</si>
  <si>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</si>
  <si>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</si>
  <si>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</si>
  <si>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</si>
  <si>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</si>
  <si>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</si>
  <si>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</si>
  <si>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</si>
  <si>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</si>
  <si>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</si>
  <si>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</si>
  <si>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</si>
  <si>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</si>
  <si>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</si>
  <si>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</si>
  <si>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</si>
  <si>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</si>
  <si>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</si>
  <si>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</si>
  <si>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</si>
  <si>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</si>
  <si>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</si>
  <si>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</si>
  <si>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</si>
  <si>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</si>
  <si>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</si>
  <si>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</si>
  <si>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</si>
  <si>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</si>
  <si>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</si>
  <si>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</si>
  <si>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</si>
  <si>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</si>
  <si>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</si>
  <si>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</si>
  <si>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</si>
  <si>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</si>
  <si>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</si>
  <si>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</si>
  <si>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</si>
  <si>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</si>
  <si>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</si>
  <si>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</si>
  <si>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</si>
  <si>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</si>
  <si>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</si>
  <si>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</si>
  <si>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</si>
  <si>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</si>
  <si>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</si>
  <si>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</si>
  <si>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</si>
  <si>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</si>
  <si>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</si>
  <si>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</si>
  <si>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</si>
  <si>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</si>
  <si>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</si>
  <si>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</si>
  <si>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</si>
  <si>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</si>
  <si>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</si>
  <si>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</si>
  <si>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</si>
  <si>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</si>
  <si>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</si>
  <si>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</si>
  <si>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</si>
  <si>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</si>
  <si>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</si>
  <si>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</si>
  <si>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</si>
  <si>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</si>
  <si>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</si>
  <si>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</si>
  <si>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</si>
  <si>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</si>
  <si>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</si>
  <si>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</si>
  <si>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</si>
  <si>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</si>
  <si>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</si>
  <si>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</si>
  <si>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</si>
  <si>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</si>
  <si>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</si>
  <si>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</si>
  <si>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</si>
  <si>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</si>
  <si>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</si>
  <si>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</si>
  <si>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</si>
  <si>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</si>
  <si>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</si>
  <si>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</si>
  <si>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</si>
  <si>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</si>
  <si>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</si>
  <si>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</si>
  <si>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</si>
  <si>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</si>
  <si>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</si>
  <si>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</si>
  <si>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</si>
  <si>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</si>
  <si>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</si>
  <si>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</si>
  <si>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</si>
  <si>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</si>
  <si>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</si>
  <si>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</si>
  <si>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</si>
  <si>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</si>
  <si>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</si>
  <si>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</si>
  <si>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</si>
  <si>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</si>
  <si>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</si>
  <si>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</si>
  <si>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</si>
  <si>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</si>
  <si>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</si>
  <si>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</si>
  <si>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</si>
  <si>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</si>
  <si>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</si>
  <si>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</si>
  <si>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</si>
  <si>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</si>
  <si>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</si>
  <si>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</si>
  <si>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</si>
  <si>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</si>
  <si>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</si>
  <si>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</si>
  <si>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</si>
  <si>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</si>
  <si>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</si>
  <si>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</si>
  <si>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</si>
  <si>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</si>
  <si>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</si>
  <si>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</si>
  <si>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</si>
  <si>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</si>
  <si>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</si>
  <si>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</si>
  <si>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</si>
  <si>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</si>
  <si>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</si>
  <si>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</si>
  <si>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</si>
  <si>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</si>
  <si>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</si>
  <si>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</si>
  <si>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</si>
  <si>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</si>
  <si>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</si>
  <si>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</si>
  <si>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</si>
  <si>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</si>
  <si>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</si>
  <si>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</si>
  <si>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</si>
  <si>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</si>
  <si>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</si>
  <si>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</si>
  <si>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</si>
  <si>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</si>
  <si>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</si>
  <si>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</si>
  <si>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</si>
  <si>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</si>
  <si>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</si>
  <si>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</si>
  <si>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</si>
  <si>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</si>
  <si>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</si>
  <si>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</si>
  <si>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</si>
  <si>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</si>
  <si>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</si>
  <si>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</si>
  <si>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</si>
  <si>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</si>
  <si>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</si>
  <si>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</si>
  <si>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</si>
  <si>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</si>
  <si>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</si>
  <si>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</si>
  <si>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</si>
  <si>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</si>
  <si>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</si>
  <si>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</si>
  <si>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</si>
  <si>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</si>
  <si>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</si>
  <si>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</si>
  <si>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</si>
  <si>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</si>
  <si>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</si>
  <si>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</si>
  <si>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</si>
  <si>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</si>
  <si>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</si>
  <si>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</si>
  <si>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</si>
  <si>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</si>
  <si>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</si>
  <si>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</si>
  <si>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</si>
  <si>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</si>
  <si>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</si>
  <si>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</si>
  <si>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</si>
  <si>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</si>
  <si>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</si>
  <si>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</si>
  <si>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</si>
  <si>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</si>
  <si>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</si>
  <si>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</si>
  <si>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</si>
  <si>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</si>
  <si>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</si>
  <si>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</si>
  <si>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</si>
  <si>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</si>
  <si>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</si>
  <si>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</si>
  <si>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</si>
  <si>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</si>
  <si>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</si>
  <si>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</si>
  <si>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</si>
  <si>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</si>
  <si>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</si>
  <si>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</si>
  <si>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</si>
  <si>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</si>
  <si>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</si>
  <si>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</si>
  <si>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</si>
  <si>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</si>
  <si>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</si>
  <si>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</si>
  <si>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</si>
  <si>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</si>
  <si>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</si>
  <si>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</si>
  <si>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</si>
  <si>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</si>
  <si>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</si>
  <si>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</si>
  <si>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</si>
  <si>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</si>
  <si>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</si>
  <si>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</si>
  <si>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</si>
  <si>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</si>
  <si>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</si>
  <si>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</si>
  <si>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</si>
  <si>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</si>
  <si>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</si>
  <si>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</si>
  <si>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</si>
  <si>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</si>
  <si>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</si>
  <si>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</si>
  <si>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</si>
  <si>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</si>
  <si>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</si>
  <si>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</si>
  <si>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</si>
  <si>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</si>
  <si>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</si>
  <si>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</si>
  <si>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</si>
  <si>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</si>
  <si>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</si>
  <si>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</si>
  <si>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</si>
  <si>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</si>
  <si>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</si>
  <si>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</si>
  <si>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</si>
  <si>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</si>
  <si>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</si>
  <si>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</si>
  <si>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</si>
  <si>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</si>
  <si>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</si>
  <si>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</si>
  <si>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</si>
  <si>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</si>
  <si>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</si>
  <si>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</si>
  <si>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</si>
  <si>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</si>
  <si>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</si>
  <si>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</si>
  <si>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</si>
  <si>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</si>
  <si>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</si>
  <si>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</si>
  <si>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</si>
  <si>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</si>
  <si>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</si>
  <si>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</si>
  <si>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</si>
  <si>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</si>
  <si>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</si>
  <si>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</si>
  <si>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</si>
  <si>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</si>
  <si>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</si>
  <si>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</si>
  <si>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</si>
  <si>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</si>
  <si>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</si>
  <si>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</si>
  <si>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</si>
  <si>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</si>
  <si>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</si>
  <si>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</si>
  <si>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</si>
  <si>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</si>
  <si>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</si>
  <si>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</si>
  <si>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</si>
  <si>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</si>
  <si>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</si>
  <si>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</si>
  <si>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</si>
  <si>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</si>
  <si>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</si>
  <si>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</si>
  <si>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</si>
  <si>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</si>
  <si>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</si>
  <si>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</si>
  <si>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</si>
  <si>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</si>
  <si>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</si>
  <si>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</si>
  <si>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</si>
  <si>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</si>
  <si>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</si>
  <si>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</si>
  <si>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</si>
  <si>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</si>
  <si>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</si>
  <si>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</si>
  <si>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</si>
  <si>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</si>
  <si>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</si>
  <si>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</si>
  <si>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</si>
  <si>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</si>
  <si>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</si>
  <si>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</si>
  <si>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</si>
  <si>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</si>
  <si>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</si>
  <si>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</si>
  <si>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</si>
  <si>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</si>
  <si>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</si>
  <si>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</si>
  <si>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</si>
  <si>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</si>
  <si>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</si>
  <si>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</si>
  <si>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</si>
  <si>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</si>
  <si>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</si>
  <si>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</si>
  <si>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</si>
  <si>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</si>
  <si>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</si>
  <si>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</si>
  <si>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</si>
  <si>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</si>
  <si>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</si>
  <si>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</si>
  <si>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</si>
  <si>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</si>
  <si>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</si>
  <si>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</si>
  <si>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</si>
  <si>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</si>
  <si>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</si>
  <si>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</si>
  <si>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</si>
  <si>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</si>
  <si>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</si>
  <si>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</si>
  <si>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</si>
  <si>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</si>
  <si>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</si>
  <si>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</si>
  <si>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</si>
  <si>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</si>
  <si>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</si>
  <si>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</si>
  <si>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</si>
  <si>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</si>
  <si>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</si>
  <si>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</si>
  <si>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</si>
  <si>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</si>
  <si>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</si>
  <si>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</si>
  <si>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</si>
  <si>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</si>
  <si>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</si>
  <si>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</si>
  <si>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</si>
  <si>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</si>
  <si>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</si>
  <si>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</si>
  <si>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</si>
  <si>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</si>
  <si>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</si>
  <si>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</si>
  <si>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</si>
  <si>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</si>
  <si>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</si>
  <si>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</si>
  <si>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</si>
  <si>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</si>
  <si>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</si>
  <si>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</si>
  <si>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</si>
  <si>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</si>
  <si>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</si>
  <si>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</si>
  <si>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</si>
  <si>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</si>
  <si>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</si>
  <si>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</si>
  <si>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</si>
  <si>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</si>
  <si>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</si>
  <si>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</si>
  <si>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</si>
  <si>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</si>
  <si>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</si>
  <si>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</si>
  <si>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</si>
  <si>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</si>
  <si>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</si>
  <si>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</si>
  <si>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</si>
  <si>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</si>
  <si>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</si>
  <si>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</si>
  <si>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</si>
  <si>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</si>
  <si>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</si>
  <si>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</si>
  <si>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</si>
  <si>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</si>
  <si>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</si>
  <si>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</si>
  <si>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</si>
  <si>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</si>
  <si>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</si>
  <si>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</si>
  <si>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</si>
  <si>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</si>
  <si>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</si>
  <si>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</si>
  <si>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</si>
  <si>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</si>
  <si>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</si>
  <si>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</si>
  <si>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</si>
  <si>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</si>
  <si>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</si>
  <si>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</si>
  <si>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</si>
  <si>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</si>
  <si>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</si>
  <si>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</si>
  <si>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</si>
  <si>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</si>
  <si>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</si>
  <si>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</si>
  <si>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</si>
  <si>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</si>
  <si>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</si>
  <si>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</si>
  <si>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</si>
  <si>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</si>
  <si>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</si>
  <si>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</si>
  <si>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</si>
  <si>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</si>
  <si>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</si>
  <si>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</si>
  <si>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</si>
  <si>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</si>
  <si>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</si>
  <si>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</si>
  <si>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</si>
  <si>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</si>
  <si>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</si>
  <si>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</si>
  <si>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</si>
  <si>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</si>
  <si>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</si>
  <si>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</si>
  <si>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</si>
  <si>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</si>
  <si>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</si>
  <si>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</si>
  <si>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</si>
  <si>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</si>
  <si>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</si>
  <si>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</si>
  <si>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</si>
  <si>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</si>
  <si>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</si>
  <si>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</si>
  <si>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</si>
  <si>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</si>
  <si>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</si>
  <si>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</si>
  <si>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</si>
  <si>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</si>
  <si>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</si>
  <si>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</si>
  <si>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</si>
  <si>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</si>
  <si>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</si>
  <si>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</si>
  <si>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</si>
  <si>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</si>
  <si>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</si>
  <si>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</si>
  <si>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</si>
  <si>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</si>
  <si>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</si>
  <si>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</si>
  <si>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</si>
  <si>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</si>
  <si>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</si>
  <si>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</si>
  <si>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</si>
  <si>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</si>
  <si>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</si>
  <si>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</si>
  <si>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</si>
  <si>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</si>
  <si>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</si>
  <si>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</si>
  <si>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</si>
  <si>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</si>
  <si>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</si>
  <si>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</si>
  <si>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</si>
  <si>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</si>
  <si>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</si>
  <si>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</si>
  <si>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</si>
  <si>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</si>
  <si>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</si>
  <si>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</si>
  <si>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</si>
  <si>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</si>
  <si>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</si>
  <si>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</si>
  <si>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</si>
  <si>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</si>
  <si>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</si>
  <si>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</si>
  <si>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</si>
  <si>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</si>
  <si>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</si>
  <si>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</si>
  <si>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</si>
  <si>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</si>
  <si>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</si>
  <si>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</si>
  <si>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</si>
  <si>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</si>
  <si>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</si>
  <si>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</si>
  <si>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</si>
  <si>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</si>
  <si>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</si>
  <si>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</si>
  <si>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</si>
  <si>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</si>
  <si>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</si>
  <si>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</si>
  <si>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</si>
  <si>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</si>
  <si>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</si>
  <si>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</si>
  <si>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</si>
  <si>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</si>
  <si>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</si>
  <si>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</si>
  <si>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</si>
  <si>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</si>
  <si>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</si>
  <si>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</si>
  <si>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</si>
  <si>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</si>
  <si>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</si>
  <si>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</si>
  <si>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</si>
  <si>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</si>
  <si>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</si>
  <si>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</si>
  <si>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</si>
  <si>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</si>
  <si>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</si>
  <si>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</si>
  <si>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</si>
  <si>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</si>
  <si>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</si>
  <si>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</si>
  <si>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</si>
  <si>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</si>
  <si>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</si>
  <si>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</si>
  <si>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</si>
  <si>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</si>
  <si>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</si>
  <si>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</si>
  <si>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</si>
  <si>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</si>
  <si>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</si>
  <si>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</si>
  <si>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</si>
  <si>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</si>
  <si>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</si>
  <si>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</si>
  <si>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</si>
  <si>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</si>
  <si>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</si>
  <si>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</si>
  <si>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</si>
  <si>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</si>
  <si>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</si>
  <si>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</si>
  <si>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</si>
  <si>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</si>
  <si>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</si>
  <si>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</si>
  <si>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</si>
  <si>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</si>
  <si>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</si>
  <si>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</si>
  <si>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</si>
  <si>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</si>
  <si>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</si>
  <si>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</si>
  <si>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</si>
  <si>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</si>
  <si>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</si>
  <si>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</si>
  <si>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</si>
  <si>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</si>
  <si>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</si>
  <si>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</si>
  <si>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</si>
  <si>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</si>
  <si>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</si>
  <si>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</si>
  <si>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</si>
  <si>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</si>
  <si>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</si>
  <si>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</si>
  <si>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</si>
  <si>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</si>
  <si>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</si>
  <si>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</si>
  <si>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</si>
  <si>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</si>
  <si>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</si>
  <si>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</si>
  <si>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</si>
  <si>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</si>
  <si>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</si>
  <si>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</si>
  <si>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</si>
  <si>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</si>
  <si>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</si>
  <si>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</si>
  <si>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</si>
  <si>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</si>
  <si>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</si>
  <si>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</si>
  <si>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</si>
  <si>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</si>
  <si>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</si>
  <si>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</si>
  <si>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</si>
  <si>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</si>
  <si>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</si>
  <si>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</si>
  <si>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</si>
  <si>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</si>
  <si>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</si>
  <si>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</si>
  <si>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</si>
  <si>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</si>
  <si>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</si>
  <si>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</si>
  <si>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</si>
  <si>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</si>
  <si>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</si>
  <si>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</si>
  <si>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</si>
  <si>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</si>
  <si>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</si>
  <si>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</si>
  <si>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</si>
  <si>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</si>
  <si>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</si>
  <si>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</si>
  <si>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</si>
  <si>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</si>
  <si>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</si>
  <si>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</si>
  <si>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</si>
  <si>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</si>
  <si>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</si>
  <si>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</si>
  <si>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</si>
  <si>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</si>
  <si>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</si>
  <si>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</si>
  <si>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</si>
  <si>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</si>
  <si>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</si>
  <si>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</si>
  <si>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</si>
  <si>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</si>
  <si>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</si>
  <si>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</si>
  <si>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</si>
  <si>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</si>
  <si>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</si>
  <si>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</si>
  <si>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</si>
  <si>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</si>
  <si>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</si>
  <si>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</si>
  <si>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</si>
  <si>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</si>
  <si>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</si>
  <si>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</si>
  <si>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</si>
  <si>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</si>
  <si>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</si>
  <si>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</si>
  <si>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</si>
  <si>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</si>
  <si>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</si>
  <si>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</si>
  <si>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</si>
  <si>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</si>
  <si>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</si>
  <si>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</si>
  <si>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</si>
  <si>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</si>
  <si>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</si>
  <si>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</si>
  <si>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</si>
  <si>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</si>
  <si>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</si>
  <si>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</si>
  <si>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</si>
  <si>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</si>
  <si>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</si>
  <si>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</si>
  <si>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</si>
  <si>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</si>
  <si>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</si>
  <si>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</si>
  <si>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</si>
  <si>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</si>
  <si>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</si>
  <si>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</si>
  <si>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</si>
  <si>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</si>
  <si>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</si>
  <si>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</si>
  <si>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</si>
  <si>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</si>
  <si>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</si>
  <si>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</si>
  <si>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</si>
  <si>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</si>
  <si>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</si>
  <si>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</si>
  <si>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</si>
  <si>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</si>
  <si>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</si>
  <si>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</si>
  <si>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</si>
  <si>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</si>
  <si>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</si>
  <si>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</si>
  <si>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</si>
  <si>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</si>
  <si>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</si>
  <si>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</si>
  <si>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</si>
  <si>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</si>
  <si>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</si>
  <si>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</si>
  <si>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</si>
  <si>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</si>
  <si>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</si>
  <si>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</si>
  <si>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</si>
  <si>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</si>
  <si>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</si>
  <si>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</si>
  <si>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</si>
  <si>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</si>
  <si>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</si>
  <si>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</si>
  <si>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</si>
  <si>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</si>
  <si>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</si>
  <si>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</si>
  <si>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</si>
  <si>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</si>
  <si>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</si>
  <si>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</si>
  <si>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</si>
  <si>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</si>
  <si>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</si>
  <si>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</si>
  <si>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</si>
  <si>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</si>
  <si>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</si>
  <si>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</si>
  <si>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</si>
  <si>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</si>
  <si>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</si>
  <si>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</si>
  <si>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</si>
  <si>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</si>
  <si>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</si>
  <si>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</si>
  <si>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</si>
  <si>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</si>
  <si>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</si>
  <si>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</si>
  <si>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</si>
  <si>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</si>
  <si>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</si>
  <si>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</si>
  <si>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</si>
  <si>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</si>
  <si>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</si>
  <si>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</si>
  <si>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</si>
  <si>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</si>
  <si>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</si>
  <si>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</si>
  <si>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</si>
  <si>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</si>
  <si>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</si>
  <si>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</si>
  <si>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</si>
  <si>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</si>
  <si>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</si>
  <si>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</si>
  <si>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</si>
  <si>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</si>
  <si>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</si>
  <si>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</si>
  <si>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</si>
  <si>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</si>
  <si>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</si>
  <si>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</si>
  <si>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</si>
  <si>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</si>
  <si>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</si>
  <si>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</si>
  <si>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</si>
  <si>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</si>
  <si>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</si>
  <si>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</si>
  <si>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</si>
  <si>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</si>
  <si>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</si>
  <si>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</si>
  <si>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</si>
  <si>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</si>
  <si>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</si>
  <si>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</si>
  <si>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</si>
  <si>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</si>
  <si>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</si>
  <si>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</si>
  <si>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</si>
  <si>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</si>
  <si>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</si>
  <si>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</si>
  <si>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</si>
  <si>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</si>
  <si>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</si>
  <si>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</si>
  <si>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</si>
  <si>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</si>
  <si>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</si>
  <si>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</si>
  <si>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</si>
  <si>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</si>
  <si>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</si>
  <si>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</si>
  <si>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</si>
  <si>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</si>
  <si>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</si>
  <si>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</si>
  <si>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</si>
  <si>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</si>
  <si>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</si>
  <si>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</si>
  <si>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</si>
  <si>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</si>
  <si>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</si>
  <si>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</si>
  <si>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</si>
  <si>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</si>
  <si>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</si>
  <si>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</si>
  <si>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</si>
  <si>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</si>
  <si>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</si>
  <si>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</si>
  <si>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</si>
  <si>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</si>
  <si>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</si>
  <si>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</si>
  <si>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</si>
  <si>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</si>
  <si>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</si>
  <si>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</si>
  <si>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</si>
  <si>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</si>
  <si>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</si>
  <si>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</si>
  <si>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</si>
  <si>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</si>
  <si>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</si>
  <si>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</si>
  <si>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</si>
  <si>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</si>
  <si>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</si>
  <si>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</si>
  <si>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</si>
  <si>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</si>
  <si>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</si>
  <si>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</si>
  <si>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</si>
  <si>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</si>
  <si>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</si>
  <si>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</si>
  <si>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</si>
  <si>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</si>
  <si>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</si>
  <si>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</si>
  <si>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</si>
  <si>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</si>
  <si>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</si>
  <si>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</si>
  <si>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</si>
  <si>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</si>
  <si>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</si>
  <si>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</si>
  <si>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</si>
  <si>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</si>
  <si>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</si>
  <si>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</si>
  <si>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</si>
  <si>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</si>
  <si>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</si>
  <si>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</si>
  <si>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</si>
  <si>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</si>
  <si>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</si>
  <si>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</si>
  <si>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</si>
  <si>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</si>
  <si>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</si>
  <si>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</si>
  <si>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</si>
  <si>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</si>
  <si>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</si>
  <si>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</si>
  <si>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</si>
  <si>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</si>
  <si>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</si>
  <si>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</si>
  <si>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</si>
  <si>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</si>
  <si>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</si>
  <si>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</si>
  <si>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</si>
  <si>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</si>
  <si>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</si>
  <si>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</si>
  <si>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</si>
  <si>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</si>
  <si>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</si>
  <si>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</si>
  <si>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</si>
  <si>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</si>
  <si>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</si>
  <si>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</si>
  <si>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</si>
  <si>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</si>
  <si>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</si>
  <si>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</si>
  <si>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</si>
  <si>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</si>
  <si>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</si>
  <si>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</si>
  <si>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</si>
  <si>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</si>
  <si>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</si>
  <si>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</si>
  <si>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</si>
  <si>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</si>
  <si>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</si>
  <si>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</si>
  <si>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</si>
  <si>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</si>
  <si>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</si>
  <si>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</si>
  <si>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</si>
  <si>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</si>
  <si>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</si>
  <si>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</si>
  <si>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</si>
  <si>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</si>
  <si>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</si>
  <si>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</si>
  <si>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</si>
  <si>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</si>
  <si>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</si>
  <si>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</si>
  <si>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</si>
  <si>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</si>
  <si>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</si>
  <si>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</si>
  <si>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</si>
  <si>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</si>
  <si>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</si>
  <si>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</si>
  <si>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</si>
  <si>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</si>
  <si>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</si>
  <si>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</si>
  <si>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</si>
  <si>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</si>
  <si>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</si>
  <si>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</si>
  <si>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</si>
  <si>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</si>
  <si>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</si>
  <si>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</si>
  <si>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</si>
  <si>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</si>
  <si>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</si>
  <si>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</si>
  <si>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</si>
  <si>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</si>
  <si>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</si>
  <si>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</si>
  <si>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</si>
  <si>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</si>
  <si>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</si>
  <si>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</si>
  <si>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</si>
  <si>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</si>
  <si>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</si>
  <si>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</si>
  <si>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</si>
  <si>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</si>
  <si>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</si>
  <si>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</si>
  <si>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</si>
  <si>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</si>
  <si>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</si>
  <si>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</si>
  <si>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</si>
  <si>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</si>
  <si>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</si>
  <si>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</si>
  <si>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</si>
  <si>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</si>
  <si>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</si>
  <si>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</si>
  <si>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</si>
  <si>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</si>
  <si>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</si>
  <si>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</si>
  <si>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</si>
  <si>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</si>
  <si>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</si>
  <si>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</si>
  <si>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</si>
  <si>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</si>
  <si>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</si>
  <si>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</si>
  <si>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</si>
  <si>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</si>
  <si>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</si>
  <si>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</si>
  <si>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</si>
  <si>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</si>
  <si>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</si>
  <si>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</si>
  <si>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</si>
  <si>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</si>
  <si>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</si>
  <si>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</si>
  <si>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</si>
  <si>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</si>
  <si>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</si>
  <si>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</si>
  <si>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</si>
  <si>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</si>
  <si>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</si>
  <si>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</si>
  <si>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</si>
  <si>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</si>
  <si>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</si>
  <si>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</si>
  <si>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</si>
  <si>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</si>
  <si>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</si>
  <si>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</si>
  <si>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</si>
  <si>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</si>
  <si>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</si>
  <si>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</si>
  <si>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</si>
  <si>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</si>
  <si>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</si>
  <si>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</si>
  <si>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</si>
  <si>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</si>
  <si>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</si>
  <si>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</si>
  <si>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</si>
  <si>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</si>
  <si>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</si>
  <si>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</si>
  <si>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</si>
  <si>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</si>
  <si>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</si>
  <si>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</si>
  <si>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</si>
  <si>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</si>
  <si>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</si>
  <si>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</si>
  <si>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</si>
  <si>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</si>
  <si>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</si>
  <si>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</si>
  <si>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</si>
  <si>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</si>
  <si>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</si>
  <si>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</si>
  <si>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</si>
  <si>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</si>
  <si>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</si>
  <si>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</si>
  <si>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</si>
  <si>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</si>
  <si>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</si>
  <si>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</si>
  <si>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</si>
  <si>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</si>
  <si>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</si>
  <si>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</si>
  <si>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</si>
  <si>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</si>
  <si>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</si>
  <si>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</si>
  <si>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</si>
  <si>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</si>
  <si>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</si>
  <si>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</si>
  <si>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</si>
  <si>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</si>
  <si>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</si>
  <si>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</si>
  <si>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</si>
  <si>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</si>
  <si>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</si>
  <si>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</si>
  <si>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</si>
  <si>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</si>
  <si>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</si>
  <si>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</si>
  <si>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</si>
  <si>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</si>
  <si>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</si>
  <si>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</si>
  <si>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</si>
  <si>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</si>
  <si>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</si>
  <si>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</si>
  <si>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</si>
  <si>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</si>
  <si>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</si>
  <si>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</si>
  <si>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</si>
  <si>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</si>
  <si>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</si>
  <si>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</si>
  <si>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</si>
  <si>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</si>
  <si>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</si>
  <si>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</si>
  <si>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</si>
  <si>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</si>
  <si>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</si>
  <si>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</si>
  <si>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</si>
  <si>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</si>
  <si>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</si>
  <si>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</si>
  <si>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</si>
  <si>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</si>
  <si>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</si>
  <si>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</si>
  <si>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</si>
  <si>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</si>
  <si>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</si>
  <si>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</si>
  <si>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</si>
  <si>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</si>
  <si>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</si>
  <si>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</si>
  <si>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</si>
  <si>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</si>
  <si>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</si>
  <si>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</si>
  <si>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</si>
  <si>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</si>
  <si>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</si>
  <si>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</si>
  <si>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</si>
  <si>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</si>
  <si>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</si>
  <si>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</si>
  <si>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</si>
  <si>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</si>
  <si>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</si>
  <si>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</si>
  <si>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</si>
  <si>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</si>
  <si>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</si>
  <si>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</si>
  <si>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</si>
  <si>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</si>
  <si>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</si>
  <si>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</si>
  <si>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</si>
  <si>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</si>
  <si>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</si>
  <si>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</si>
  <si>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</si>
  <si>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</si>
  <si>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</si>
  <si>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</si>
  <si>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</si>
  <si>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</si>
  <si>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</si>
  <si>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</si>
  <si>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</si>
  <si>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</si>
  <si>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</si>
  <si>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</si>
  <si>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</si>
  <si>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</si>
  <si>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</si>
  <si>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</si>
  <si>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</si>
  <si>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</si>
  <si>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</si>
  <si>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</si>
  <si>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</si>
  <si>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</si>
  <si>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</si>
  <si>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</si>
  <si>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</si>
  <si>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</si>
  <si>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</si>
  <si>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</si>
  <si>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</si>
  <si>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</si>
  <si>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</si>
  <si>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</si>
  <si>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</si>
  <si>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</si>
  <si>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</si>
  <si>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</si>
  <si>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</si>
  <si>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</si>
  <si>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</si>
  <si>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</si>
  <si>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</si>
  <si>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</si>
  <si>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</si>
  <si>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</si>
  <si>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</si>
  <si>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</si>
  <si>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</si>
  <si>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</si>
  <si>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</si>
  <si>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</si>
  <si>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</si>
  <si>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</si>
  <si>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</si>
  <si>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</si>
  <si>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</si>
  <si>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</si>
  <si>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</si>
  <si>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</si>
  <si>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</si>
  <si>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</si>
  <si>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</si>
  <si>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</si>
  <si>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</si>
  <si>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</si>
  <si>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</si>
  <si>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</si>
  <si>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</si>
  <si>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</si>
  <si>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</si>
  <si>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</si>
  <si>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</si>
  <si>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</si>
  <si>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</si>
  <si>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</si>
  <si>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</si>
  <si>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</si>
  <si>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</si>
  <si>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</si>
  <si>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</si>
  <si>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</si>
  <si>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</si>
  <si>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</si>
  <si>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</si>
  <si>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</si>
  <si>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</si>
  <si>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</si>
  <si>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</si>
  <si>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</si>
  <si>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</si>
  <si>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</si>
  <si>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</si>
  <si>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</si>
  <si>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</si>
  <si>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</si>
  <si>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</si>
  <si>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</si>
  <si>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</si>
  <si>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</si>
  <si>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</si>
  <si>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</si>
  <si>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</si>
  <si>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</si>
  <si>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</si>
  <si>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</si>
  <si>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</si>
  <si>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</si>
  <si>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</si>
  <si>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</si>
  <si>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</si>
  <si>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</si>
  <si>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</si>
  <si>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</si>
  <si>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</si>
  <si>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</si>
  <si>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</si>
  <si>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</si>
  <si>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</si>
  <si>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</si>
  <si>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</si>
  <si>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</si>
  <si>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</si>
  <si>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</si>
  <si>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</si>
  <si>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</si>
  <si>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</si>
  <si>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</si>
  <si>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</si>
  <si>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</si>
  <si>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</si>
  <si>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</si>
  <si>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</si>
  <si>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</si>
  <si>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</si>
  <si>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</si>
  <si>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</si>
  <si>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</si>
  <si>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</si>
  <si>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</si>
  <si>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</si>
  <si>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</si>
  <si>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</si>
  <si>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</si>
  <si>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</si>
  <si>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</si>
  <si>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</si>
  <si>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</si>
  <si>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</si>
  <si>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</si>
  <si>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</si>
  <si>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</si>
  <si>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</si>
  <si>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</si>
  <si>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</si>
  <si>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</si>
  <si>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</si>
  <si>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</si>
  <si>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</si>
  <si>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</si>
  <si>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</si>
  <si>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</si>
  <si>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</si>
  <si>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</si>
  <si>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</si>
  <si>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</si>
  <si>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</si>
  <si>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</si>
  <si>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</si>
  <si>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</si>
  <si>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</si>
  <si>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</si>
  <si>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</si>
  <si>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</si>
  <si>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</si>
  <si>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</si>
  <si>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</si>
  <si>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</si>
  <si>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</si>
  <si>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</si>
  <si>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</si>
  <si>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</si>
  <si>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</si>
  <si>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</si>
  <si>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</si>
  <si>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</si>
  <si>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</si>
  <si>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</si>
  <si>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</si>
  <si>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</si>
  <si>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</si>
  <si>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</si>
  <si>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</si>
  <si>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</si>
  <si>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</si>
  <si>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</si>
  <si>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</si>
  <si>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</si>
  <si>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</si>
  <si>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</si>
  <si>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</si>
  <si>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</si>
  <si>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</si>
  <si>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</si>
  <si>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</si>
  <si>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</si>
  <si>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</si>
  <si>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</si>
  <si>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</si>
  <si>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</si>
  <si>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</si>
  <si>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</si>
  <si>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</si>
  <si>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</si>
  <si>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</si>
  <si>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</si>
  <si>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</si>
  <si>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</si>
  <si>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</si>
  <si>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</si>
  <si>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</si>
  <si>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</si>
  <si>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</si>
  <si>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</si>
  <si>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</si>
  <si>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</si>
  <si>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</si>
  <si>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</si>
  <si>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</si>
  <si>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</si>
  <si>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</si>
  <si>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</si>
  <si>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</si>
  <si>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</si>
  <si>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</si>
  <si>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</si>
  <si>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</si>
  <si>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</si>
  <si>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</si>
  <si>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</si>
  <si>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</si>
  <si>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</si>
  <si>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</si>
  <si>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</si>
  <si>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</si>
  <si>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</si>
  <si>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</si>
  <si>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</si>
  <si>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</si>
  <si>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</si>
  <si>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</si>
  <si>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</si>
  <si>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</si>
  <si>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</si>
  <si>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</si>
  <si>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</si>
  <si>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</si>
  <si>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</si>
  <si>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</si>
  <si>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</si>
  <si>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</si>
  <si>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</si>
  <si>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</si>
  <si>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</si>
  <si>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</si>
  <si>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</si>
  <si>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</si>
  <si>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</si>
  <si>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</si>
  <si>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</si>
  <si>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</si>
  <si>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</si>
  <si>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</si>
  <si>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</si>
  <si>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</si>
  <si>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</si>
  <si>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</si>
  <si>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</si>
  <si>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</si>
  <si>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</si>
  <si>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</si>
  <si>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</si>
  <si>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</si>
  <si>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</si>
  <si>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</si>
  <si>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</si>
  <si>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</si>
  <si>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</si>
  <si>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</si>
  <si>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</si>
  <si>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</si>
  <si>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</si>
  <si>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</si>
  <si>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</si>
  <si>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</si>
  <si>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</si>
  <si>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</si>
  <si>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</si>
  <si>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</si>
  <si>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</si>
  <si>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</si>
  <si>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</si>
  <si>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</si>
  <si>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</si>
  <si>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</si>
  <si>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</si>
  <si>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</si>
  <si>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</si>
  <si>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</si>
  <si>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</si>
  <si>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</si>
  <si>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</si>
  <si>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</si>
  <si>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</si>
  <si>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</si>
  <si>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</si>
  <si>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</si>
  <si>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</si>
  <si>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</si>
  <si>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</si>
  <si>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</si>
  <si>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</si>
  <si>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</si>
  <si>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</si>
  <si>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</si>
  <si>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</si>
  <si>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</si>
  <si>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</si>
  <si>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</si>
  <si>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</si>
  <si>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</si>
  <si>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</si>
  <si>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</si>
  <si>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</si>
  <si>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</si>
  <si>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</si>
  <si>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</si>
  <si>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</si>
  <si>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</si>
  <si>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</si>
  <si>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</si>
  <si>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</si>
  <si>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</si>
  <si>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</si>
  <si>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</si>
  <si>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</si>
  <si>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</si>
  <si>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</si>
  <si>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</si>
  <si>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</si>
  <si>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</si>
  <si>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</si>
  <si>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</si>
  <si>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</si>
  <si>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</si>
  <si>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</si>
  <si>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</si>
  <si>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</si>
  <si>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</si>
  <si>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</si>
  <si>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</si>
  <si>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</si>
  <si>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</si>
  <si>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</si>
  <si>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</si>
  <si>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</si>
  <si>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</si>
  <si>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</si>
  <si>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</si>
  <si>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</si>
  <si>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</si>
  <si>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</si>
  <si>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</si>
  <si>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</si>
  <si>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</si>
  <si>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</si>
  <si>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</si>
  <si>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</si>
  <si>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</si>
  <si>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</si>
  <si>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</si>
  <si>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</si>
  <si>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</si>
  <si>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</si>
  <si>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</si>
  <si>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</si>
  <si>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</si>
  <si>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</si>
  <si>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</si>
  <si>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</si>
  <si>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</si>
  <si>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</si>
  <si>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</si>
  <si>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</si>
  <si>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</si>
  <si>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</si>
  <si>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</si>
  <si>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</si>
  <si>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</si>
  <si>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</si>
  <si>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</si>
  <si>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</si>
  <si>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</si>
  <si>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</si>
  <si>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</si>
  <si>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</si>
  <si>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</si>
  <si>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</si>
  <si>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</si>
  <si>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</si>
  <si>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</si>
  <si>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</si>
  <si>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</si>
  <si>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</si>
  <si>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</si>
  <si>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</si>
  <si>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</si>
  <si>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</si>
  <si>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</si>
  <si>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</si>
  <si>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</si>
  <si>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</si>
  <si>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</si>
  <si>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</si>
  <si>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</si>
  <si>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</si>
  <si>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</si>
  <si>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</si>
  <si>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</si>
  <si>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</si>
  <si>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</si>
  <si>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</si>
  <si>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</si>
  <si>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</si>
  <si>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</si>
  <si>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</si>
  <si>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</si>
  <si>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</si>
  <si>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</si>
  <si>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</si>
  <si>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</si>
  <si>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</si>
  <si>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</si>
  <si>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</si>
  <si>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</si>
  <si>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</si>
  <si>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</si>
  <si>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</si>
  <si>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</si>
  <si>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</si>
  <si>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</si>
  <si>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</si>
  <si>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</si>
  <si>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</si>
  <si>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</si>
  <si>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</si>
  <si>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</si>
  <si>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</si>
  <si>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</si>
  <si>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</si>
  <si>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</si>
  <si>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</si>
  <si>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</si>
  <si>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</si>
  <si>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</si>
  <si>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</si>
  <si>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</si>
  <si>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</si>
  <si>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</si>
  <si>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</si>
  <si>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</si>
  <si>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</si>
  <si>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</si>
  <si>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</si>
  <si>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</si>
  <si>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</si>
  <si>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</si>
  <si>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</si>
  <si>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</si>
  <si>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</si>
  <si>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</si>
  <si>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</si>
  <si>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</si>
  <si>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</si>
  <si>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</si>
  <si>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</si>
  <si>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</si>
  <si>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</si>
  <si>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</si>
  <si>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</si>
  <si>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</si>
  <si>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</si>
  <si>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</si>
  <si>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</si>
  <si>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</si>
  <si>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</si>
  <si>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</si>
  <si>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</si>
  <si>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</si>
  <si>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</si>
  <si>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</si>
  <si>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</si>
  <si>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</si>
  <si>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</si>
  <si>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</si>
  <si>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</si>
  <si>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</si>
  <si>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</si>
  <si>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</si>
  <si>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</si>
  <si>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</si>
  <si>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</si>
  <si>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</si>
  <si>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</si>
  <si>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</si>
  <si>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</si>
  <si>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</si>
  <si>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</si>
  <si>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</si>
  <si>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</si>
  <si>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</si>
  <si>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</si>
  <si>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</si>
  <si>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</si>
  <si>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</si>
  <si>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</si>
  <si>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</si>
  <si>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</si>
  <si>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</si>
  <si>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</si>
  <si>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</si>
  <si>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</si>
  <si>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</si>
  <si>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</si>
  <si>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</si>
  <si>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</si>
  <si>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</si>
  <si>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</si>
  <si>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</si>
  <si>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</si>
  <si>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</si>
  <si>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</si>
  <si>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</si>
  <si>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</si>
  <si>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</si>
  <si>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</si>
  <si>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</si>
  <si>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</si>
  <si>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</si>
  <si>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</si>
  <si>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</si>
  <si>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</si>
  <si>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</si>
  <si>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</si>
  <si>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</si>
  <si>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</si>
  <si>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</si>
  <si>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</si>
  <si>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</si>
  <si>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</si>
  <si>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</si>
  <si>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</si>
  <si>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</si>
  <si>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</si>
  <si>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</si>
  <si>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</si>
  <si>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</si>
  <si>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</si>
  <si>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</si>
  <si>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</si>
  <si>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</si>
  <si>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</si>
  <si>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</si>
  <si>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</si>
  <si>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</si>
  <si>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</si>
  <si>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</si>
  <si>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</si>
  <si>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</si>
  <si>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</si>
  <si>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</si>
  <si>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</si>
  <si>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</si>
  <si>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</si>
  <si>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</si>
  <si>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</si>
  <si>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</si>
  <si>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</si>
  <si>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</si>
  <si>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</si>
  <si>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</si>
  <si>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</si>
  <si>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</si>
  <si>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</si>
  <si>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</si>
  <si>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</si>
  <si>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</si>
  <si>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</si>
  <si>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</si>
  <si>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</si>
  <si>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</si>
  <si>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</si>
  <si>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</si>
  <si>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</si>
  <si>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</si>
  <si>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</si>
  <si>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</si>
  <si>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</si>
  <si>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</si>
  <si>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</si>
  <si>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</si>
  <si>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</si>
  <si>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</si>
  <si>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</si>
  <si>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</si>
  <si>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</si>
  <si>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</si>
  <si>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</si>
  <si>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</si>
  <si>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</si>
  <si>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</si>
  <si>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</si>
  <si>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</si>
  <si>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</si>
  <si>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</si>
  <si>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</si>
  <si>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</si>
  <si>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</si>
  <si>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</si>
  <si>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</si>
  <si>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</si>
  <si>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</si>
  <si>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</si>
  <si>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</si>
  <si>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</si>
  <si>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</si>
  <si>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</si>
  <si>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</si>
  <si>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</si>
  <si>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</si>
  <si>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</si>
  <si>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</si>
  <si>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</si>
  <si>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</si>
  <si>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</si>
  <si>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</si>
  <si>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</si>
  <si>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</si>
  <si>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</si>
  <si>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</si>
  <si>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</si>
  <si>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</si>
  <si>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</si>
  <si>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</si>
  <si>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</si>
  <si>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</si>
  <si>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</si>
  <si>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</si>
  <si>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</si>
  <si>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</si>
  <si>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</si>
  <si>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</si>
  <si>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</si>
  <si>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</si>
  <si>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</si>
  <si>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</si>
  <si>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</si>
  <si>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</si>
  <si>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</si>
  <si>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</si>
  <si>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</si>
  <si>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</si>
  <si>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</si>
  <si>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</si>
  <si>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</si>
  <si>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</si>
  <si>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</si>
  <si>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</si>
  <si>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</si>
  <si>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</si>
  <si>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</si>
  <si>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</si>
  <si>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</si>
  <si>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</si>
  <si>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</si>
  <si>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</si>
  <si>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</si>
  <si>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</si>
  <si>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</si>
  <si>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</si>
  <si>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</si>
  <si>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</si>
  <si>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</si>
  <si>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</si>
  <si>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</si>
  <si>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</si>
  <si>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</si>
  <si>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</si>
  <si>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</si>
  <si>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</si>
  <si>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</si>
  <si>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</si>
  <si>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</si>
  <si>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</si>
  <si>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</si>
  <si>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</si>
  <si>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</si>
  <si>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</si>
  <si>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</si>
  <si>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</si>
  <si>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</si>
  <si>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</si>
  <si>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</si>
  <si>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</si>
  <si>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</si>
  <si>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</si>
  <si>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</si>
  <si>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</si>
  <si>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</si>
  <si>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</si>
  <si>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</si>
  <si>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</si>
  <si>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</si>
  <si>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</si>
  <si>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</si>
  <si>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</si>
  <si>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</si>
  <si>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</si>
  <si>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</si>
  <si>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</si>
  <si>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</si>
  <si>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</si>
  <si>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</si>
  <si>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</si>
  <si>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</si>
  <si>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</si>
  <si>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</si>
  <si>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</si>
  <si>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</si>
  <si>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</si>
  <si>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</si>
  <si>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</si>
  <si>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</si>
  <si>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</si>
  <si>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</si>
  <si>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</si>
  <si>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</si>
  <si>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</si>
  <si>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</si>
  <si>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</si>
  <si>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</si>
  <si>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</si>
  <si>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</si>
  <si>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</si>
  <si>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</si>
  <si>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</si>
  <si>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</si>
  <si>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</si>
  <si>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</si>
  <si>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</si>
  <si>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</si>
  <si>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</si>
  <si>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</si>
  <si>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</si>
  <si>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</si>
  <si>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</si>
  <si>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</si>
  <si>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</si>
  <si>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</si>
  <si>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</si>
  <si>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</si>
  <si>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</si>
  <si>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</si>
  <si>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</si>
  <si>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</si>
  <si>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</si>
  <si>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</si>
  <si>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</si>
  <si>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</si>
  <si>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</si>
  <si>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</si>
  <si>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</si>
  <si>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</si>
  <si>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</si>
  <si>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</si>
  <si>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</si>
  <si>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</si>
  <si>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</si>
  <si>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</si>
  <si>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</si>
  <si>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</si>
  <si>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</si>
  <si>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</si>
  <si>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</si>
  <si>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</si>
  <si>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</si>
  <si>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</si>
  <si>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</si>
  <si>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</si>
  <si>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</si>
  <si>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</si>
  <si>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</si>
  <si>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</si>
  <si>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</si>
  <si>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</si>
  <si>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</si>
  <si>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</si>
  <si>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</si>
  <si>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</si>
  <si>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</si>
  <si>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</si>
  <si>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</si>
  <si>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</si>
  <si>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</si>
  <si>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</si>
  <si>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</si>
  <si>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</si>
  <si>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</si>
  <si>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</si>
  <si>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</si>
  <si>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</si>
  <si>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</si>
  <si>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</si>
  <si>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</si>
  <si>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</si>
  <si>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</si>
  <si>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</si>
  <si>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</si>
  <si>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</si>
  <si>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</si>
  <si>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</si>
  <si>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</si>
  <si>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</si>
  <si>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</si>
  <si>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</si>
  <si>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</si>
  <si>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</si>
  <si>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</si>
  <si>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</si>
  <si>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</si>
  <si>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</si>
  <si>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</si>
  <si>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</si>
  <si>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</si>
  <si>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</si>
  <si>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</si>
  <si>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</si>
  <si>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</si>
  <si>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</si>
  <si>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</si>
  <si>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</si>
  <si>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</si>
  <si>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</si>
  <si>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</si>
  <si>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</si>
  <si>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</si>
  <si>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</si>
  <si>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</si>
  <si>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</si>
  <si>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</si>
  <si>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</si>
  <si>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</si>
  <si>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</si>
  <si>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</si>
  <si>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</si>
  <si>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</si>
  <si>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</si>
  <si>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</si>
  <si>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</si>
  <si>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</si>
  <si>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</si>
  <si>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</si>
  <si>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</si>
  <si>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</si>
  <si>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</si>
  <si>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</si>
  <si>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</si>
  <si>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</si>
  <si>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</si>
  <si>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</si>
  <si>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</si>
  <si>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</si>
  <si>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</si>
  <si>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</si>
  <si>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</si>
  <si>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</si>
  <si>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</si>
  <si>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</si>
  <si>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</si>
  <si>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</si>
  <si>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</si>
  <si>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</si>
  <si>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</si>
  <si>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</si>
  <si>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</si>
  <si>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</si>
  <si>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</si>
  <si>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</si>
  <si>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</si>
  <si>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</si>
  <si>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</si>
  <si>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</si>
  <si>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</si>
  <si>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</si>
  <si>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</si>
  <si>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</si>
  <si>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</si>
  <si>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</si>
  <si>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</si>
  <si>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</si>
  <si>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</si>
  <si>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</si>
  <si>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</si>
  <si>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</si>
  <si>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</si>
  <si>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</si>
  <si>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</si>
  <si>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</si>
  <si>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</si>
  <si>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</si>
  <si>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</si>
  <si>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</si>
  <si>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</si>
  <si>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</si>
  <si>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</si>
  <si>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</si>
  <si>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</si>
  <si>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</si>
  <si>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</si>
  <si>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</si>
  <si>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</si>
  <si>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</si>
  <si>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</si>
  <si>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</si>
  <si>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</si>
  <si>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</si>
  <si>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</si>
  <si>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</si>
  <si>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</si>
  <si>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</si>
  <si>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</si>
  <si>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</si>
  <si>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</si>
  <si>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</si>
  <si>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</si>
  <si>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</si>
  <si>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</si>
  <si>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</si>
  <si>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</si>
  <si>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</si>
  <si>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</si>
  <si>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</si>
  <si>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</si>
  <si>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</si>
  <si>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</si>
  <si>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</si>
  <si>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</si>
  <si>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</si>
  <si>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</si>
  <si>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</si>
  <si>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</si>
  <si>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</si>
  <si>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</si>
  <si>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</si>
  <si>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</si>
  <si>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</si>
  <si>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</si>
  <si>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</si>
  <si>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</si>
  <si>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</si>
  <si>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</si>
  <si>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</si>
  <si>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</si>
  <si>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</si>
  <si>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</si>
  <si>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</si>
  <si>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</si>
  <si>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</si>
  <si>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</si>
  <si>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</si>
  <si>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</si>
  <si>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</si>
  <si>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</si>
  <si>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</si>
  <si>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</si>
  <si>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</si>
  <si>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</si>
  <si>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</si>
  <si>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</si>
  <si>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</si>
  <si>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</si>
  <si>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</si>
  <si>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</si>
  <si>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</si>
  <si>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</si>
  <si>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</si>
  <si>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</si>
  <si>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</si>
  <si>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</si>
  <si>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</si>
  <si>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</si>
  <si>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</si>
  <si>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</si>
  <si>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</si>
  <si>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</si>
  <si>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</si>
  <si>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</si>
  <si>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</si>
  <si>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</si>
  <si>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</si>
  <si>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</si>
  <si>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</si>
  <si>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</si>
  <si>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</si>
  <si>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</si>
  <si>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</si>
  <si>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</si>
  <si>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</si>
  <si>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</si>
  <si>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</si>
  <si>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</si>
  <si>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</si>
  <si>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</si>
  <si>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</si>
  <si>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</si>
  <si>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</si>
  <si>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</si>
  <si>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</si>
  <si>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</si>
  <si>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</si>
  <si>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</si>
  <si>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</si>
  <si>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</si>
  <si>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</si>
  <si>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</si>
  <si>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</si>
  <si>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</si>
  <si>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</si>
  <si>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</si>
  <si>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</si>
  <si>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</si>
  <si>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</si>
  <si>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</si>
  <si>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</si>
  <si>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</si>
  <si>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</si>
  <si>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</si>
  <si>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</si>
  <si>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</si>
  <si>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</si>
  <si>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</si>
  <si>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</si>
  <si>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</si>
  <si>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</si>
  <si>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</si>
  <si>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</si>
  <si>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</si>
  <si>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</si>
  <si>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</si>
  <si>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</si>
  <si>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</si>
  <si>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</si>
  <si>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</si>
  <si>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</si>
  <si>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</si>
  <si>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</si>
  <si>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</si>
  <si>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</si>
  <si>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</si>
  <si>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</si>
  <si>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</si>
  <si>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</si>
  <si>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</si>
  <si>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</si>
  <si>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</si>
  <si>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</si>
  <si>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</si>
  <si>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</si>
  <si>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</si>
  <si>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</si>
  <si>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</si>
  <si>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</si>
  <si>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</si>
  <si>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</si>
  <si>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</si>
  <si>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</si>
  <si>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</si>
  <si>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</si>
  <si>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</si>
  <si>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</si>
  <si>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</si>
  <si>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</si>
  <si>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</si>
  <si>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</si>
  <si>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</si>
  <si>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</si>
  <si>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</si>
  <si>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</si>
  <si>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</si>
  <si>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</si>
  <si>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</si>
  <si>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</si>
  <si>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</si>
  <si>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</si>
  <si>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</si>
  <si>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</si>
  <si>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</si>
  <si>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</si>
  <si>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</si>
  <si>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</si>
  <si>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</si>
  <si>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</si>
  <si>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</si>
  <si>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</si>
  <si>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</si>
  <si>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</si>
  <si>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</si>
  <si>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</si>
  <si>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</si>
  <si>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</si>
  <si>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</si>
  <si>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</si>
  <si>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</si>
  <si>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</si>
  <si>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</si>
  <si>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</si>
  <si>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</si>
  <si>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</si>
  <si>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</si>
  <si>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</si>
  <si>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</si>
  <si>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</si>
  <si>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</si>
  <si>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</si>
  <si>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</si>
  <si>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</si>
  <si>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</si>
  <si>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</si>
  <si>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</si>
  <si>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</si>
  <si>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</si>
  <si>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</si>
  <si>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</si>
  <si>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</si>
  <si>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</si>
  <si>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</si>
  <si>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</si>
  <si>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</si>
  <si>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</si>
  <si>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</si>
  <si>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</si>
  <si>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</si>
  <si>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</si>
  <si>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</si>
  <si>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</si>
  <si>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</si>
  <si>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</si>
  <si>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</si>
  <si>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</si>
  <si>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</si>
  <si>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</si>
  <si>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</si>
  <si>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</si>
  <si>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</si>
  <si>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</si>
  <si>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</si>
  <si>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</si>
  <si>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</si>
  <si>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</si>
  <si>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</si>
  <si>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</si>
  <si>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</si>
  <si>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</si>
  <si>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</si>
  <si>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</si>
  <si>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</si>
  <si>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</si>
  <si>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</si>
  <si>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</si>
  <si>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</si>
  <si>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</si>
  <si>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</si>
  <si>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</si>
  <si>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</si>
  <si>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</si>
  <si>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</si>
  <si>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</si>
  <si>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</si>
  <si>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</si>
  <si>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</si>
  <si>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</si>
  <si>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</si>
  <si>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</si>
  <si>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</si>
  <si>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</si>
  <si>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</si>
  <si>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</si>
  <si>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</si>
  <si>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</si>
  <si>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</si>
  <si>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</si>
  <si>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</si>
  <si>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</si>
  <si>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</si>
  <si>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</si>
  <si>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</si>
  <si>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</si>
  <si>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</si>
  <si>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</si>
  <si>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</si>
  <si>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</si>
  <si>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</si>
  <si>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</si>
  <si>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</si>
  <si>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</si>
  <si>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</si>
  <si>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</si>
  <si>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</si>
  <si>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</si>
  <si>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</si>
  <si>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</si>
  <si>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</si>
  <si>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</si>
  <si>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</si>
  <si>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</si>
  <si>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</si>
  <si>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</si>
  <si>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</si>
  <si>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</si>
  <si>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</si>
  <si>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</si>
  <si>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</si>
  <si>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</si>
  <si>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</si>
  <si>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</si>
  <si>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</si>
  <si>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</si>
  <si>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</si>
  <si>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</si>
  <si>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</si>
  <si>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</si>
  <si>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</si>
  <si>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</si>
  <si>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</si>
  <si>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</si>
  <si>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</si>
  <si>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</si>
  <si>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</si>
  <si>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</si>
  <si>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</si>
  <si>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</si>
  <si>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</si>
  <si>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</si>
  <si>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</si>
  <si>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</si>
  <si>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</si>
  <si>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</si>
  <si>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</si>
  <si>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</si>
  <si>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</si>
  <si>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</si>
  <si>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</si>
  <si>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</si>
  <si>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</si>
  <si>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</si>
  <si>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</si>
  <si>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</si>
  <si>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</si>
  <si>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</si>
  <si>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</si>
  <si>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</si>
  <si>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</si>
  <si>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</si>
  <si>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</si>
  <si>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</si>
  <si>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</si>
  <si>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</si>
  <si>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</si>
  <si>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</si>
  <si>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</si>
  <si>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</si>
  <si>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</si>
  <si>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</si>
  <si>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</si>
  <si>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</si>
  <si>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</si>
  <si>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</si>
  <si>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</si>
  <si>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</si>
  <si>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</si>
  <si>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</si>
  <si>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</si>
  <si>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</si>
  <si>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</si>
  <si>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</si>
  <si>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</si>
  <si>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</si>
  <si>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</si>
  <si>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</si>
  <si>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</si>
  <si>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</si>
  <si>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</si>
  <si>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</si>
  <si>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</si>
  <si>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</si>
  <si>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</si>
  <si>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</si>
  <si>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</si>
  <si>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</si>
  <si>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</si>
  <si>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</si>
  <si>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</si>
  <si>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</si>
  <si>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</si>
  <si>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</si>
  <si>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</si>
  <si>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</si>
  <si>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</si>
  <si>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</si>
  <si>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</si>
  <si>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</si>
  <si>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</si>
  <si>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</si>
  <si>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</si>
  <si>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</si>
  <si>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</si>
  <si>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</si>
  <si>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</si>
  <si>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</si>
  <si>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</si>
  <si>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</si>
  <si>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</si>
  <si>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</si>
  <si>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</si>
  <si>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</si>
  <si>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</si>
  <si>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</si>
  <si>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</si>
  <si>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</si>
  <si>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</si>
  <si>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</si>
  <si>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</si>
  <si>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</si>
  <si>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</si>
  <si>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</si>
  <si>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</si>
  <si>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</si>
  <si>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</si>
  <si>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</si>
  <si>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</si>
  <si>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</si>
  <si>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</si>
  <si>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</si>
  <si>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</si>
  <si>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</si>
  <si>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</si>
  <si>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</si>
  <si>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</si>
  <si>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</si>
  <si>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</si>
  <si>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</si>
  <si>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</si>
  <si>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</si>
  <si>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</si>
  <si>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</si>
  <si>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</si>
  <si>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</si>
  <si>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</si>
  <si>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</si>
  <si>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</si>
  <si>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</si>
  <si>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</si>
  <si>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</si>
  <si>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</si>
  <si>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</si>
  <si>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</si>
  <si>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</si>
  <si>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</si>
  <si>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</si>
  <si>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</si>
  <si>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</si>
  <si>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</si>
  <si>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</si>
  <si>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</si>
  <si>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</si>
  <si>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</si>
  <si>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</si>
  <si>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</si>
  <si>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</si>
  <si>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</si>
  <si>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</si>
  <si>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</si>
  <si>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</si>
  <si>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</si>
  <si>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</si>
  <si>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</si>
  <si>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</si>
  <si>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</si>
  <si>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</si>
  <si>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</si>
  <si>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</si>
  <si>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</si>
  <si>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</si>
  <si>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</si>
  <si>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</si>
  <si>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</si>
  <si>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</si>
  <si>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</si>
  <si>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</si>
  <si>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</si>
  <si>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</si>
  <si>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</si>
  <si>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</si>
  <si>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</si>
  <si>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</si>
  <si>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</si>
  <si>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</si>
  <si>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</si>
  <si>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</si>
  <si>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</si>
  <si>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</si>
  <si>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</si>
  <si>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</si>
  <si>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</si>
  <si>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</si>
  <si>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</si>
  <si>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</si>
  <si>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</si>
  <si>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</si>
  <si>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</si>
  <si>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</si>
  <si>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</si>
  <si>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</si>
  <si>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</si>
  <si>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</si>
  <si>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</si>
  <si>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</si>
  <si>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</si>
  <si>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</si>
  <si>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</si>
  <si>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</si>
  <si>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</si>
  <si>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</si>
  <si>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</si>
  <si>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</si>
  <si>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</si>
  <si>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</si>
  <si>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</si>
  <si>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</si>
  <si>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</si>
  <si>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</si>
  <si>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</si>
  <si>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</si>
  <si>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</si>
  <si>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</si>
  <si>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</si>
  <si>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</si>
  <si>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</si>
  <si>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</si>
  <si>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</si>
  <si>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</si>
  <si>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</si>
  <si>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</si>
  <si>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</si>
  <si>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</si>
  <si>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</si>
  <si>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</si>
  <si>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</si>
  <si>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</si>
  <si>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</si>
  <si>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</si>
  <si>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</si>
  <si>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</si>
  <si>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</si>
  <si>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</si>
  <si>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</si>
  <si>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</si>
  <si>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</si>
  <si>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</si>
  <si>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</si>
  <si>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</si>
  <si>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</si>
  <si>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</si>
  <si>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</si>
  <si>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</si>
  <si>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</si>
  <si>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</si>
  <si>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</si>
  <si>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</si>
  <si>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</si>
  <si>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</si>
  <si>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</si>
  <si>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</si>
  <si>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</si>
  <si>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</si>
  <si>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</si>
  <si>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</si>
  <si>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</si>
  <si>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</si>
  <si>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</si>
  <si>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</si>
  <si>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</si>
  <si>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</si>
  <si>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</si>
  <si>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</si>
  <si>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</si>
  <si>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</si>
  <si>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</si>
  <si>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</si>
  <si>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</si>
  <si>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</si>
  <si>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</si>
  <si>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</si>
  <si>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</si>
  <si>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</si>
  <si>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</si>
  <si>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</si>
  <si>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</si>
  <si>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</si>
  <si>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</si>
  <si>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</si>
  <si>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</si>
  <si>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</si>
  <si>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</si>
  <si>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</si>
  <si>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</si>
  <si>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</si>
  <si>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</si>
  <si>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</si>
  <si>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</si>
  <si>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</si>
  <si>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</si>
  <si>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</si>
  <si>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</si>
  <si>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</si>
  <si>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</si>
  <si>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</si>
  <si>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</si>
  <si>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</si>
  <si>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</si>
  <si>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</si>
  <si>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</si>
  <si>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</si>
  <si>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</si>
  <si>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</si>
  <si>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</si>
  <si>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</si>
  <si>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</si>
  <si>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</si>
  <si>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</si>
  <si>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</si>
  <si>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</si>
  <si>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</si>
  <si>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</si>
  <si>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</si>
  <si>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</si>
  <si>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</si>
  <si>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</si>
  <si>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</si>
  <si>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</si>
  <si>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</si>
  <si>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</si>
  <si>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</si>
  <si>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</si>
  <si>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</si>
  <si>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</si>
  <si>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</si>
  <si>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</si>
  <si>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</si>
  <si>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</si>
  <si>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</si>
  <si>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</si>
  <si>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</si>
  <si>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</si>
  <si>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</si>
  <si>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</si>
  <si>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</si>
  <si>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</si>
  <si>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</si>
  <si>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</si>
  <si>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</si>
  <si>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</si>
  <si>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</si>
  <si>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</si>
  <si>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</si>
  <si>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</si>
  <si>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</si>
  <si>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</si>
  <si>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</si>
  <si>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</si>
  <si>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</si>
  <si>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</si>
  <si>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</si>
  <si>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</si>
  <si>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</si>
  <si>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</si>
  <si>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</si>
  <si>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</si>
  <si>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</si>
  <si>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</si>
  <si>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</si>
  <si>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</si>
  <si>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</si>
  <si>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</si>
  <si>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</si>
  <si>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</si>
  <si>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</si>
  <si>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</si>
  <si>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</si>
  <si>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</si>
  <si>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</si>
  <si>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</si>
  <si>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</si>
  <si>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</si>
  <si>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</si>
  <si>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</si>
  <si>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</si>
  <si>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</si>
  <si>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</si>
  <si>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</si>
  <si>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</si>
  <si>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</si>
  <si>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</si>
  <si>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</si>
  <si>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</si>
  <si>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</si>
  <si>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</si>
  <si>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</si>
  <si>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</si>
  <si>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</si>
  <si>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</si>
  <si>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</si>
  <si>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</si>
  <si>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</si>
  <si>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</si>
  <si>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</si>
  <si>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</si>
  <si>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</si>
  <si>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</si>
  <si>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</si>
  <si>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</si>
  <si>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</si>
  <si>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</si>
  <si>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</si>
  <si>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</si>
  <si>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</si>
  <si>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</si>
  <si>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</si>
  <si>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</si>
  <si>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</si>
  <si>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</si>
  <si>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</si>
  <si>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</si>
  <si>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</si>
  <si>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</si>
  <si>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</si>
  <si>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</si>
  <si>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</si>
  <si>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</si>
  <si>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</si>
  <si>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</si>
  <si>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</si>
  <si>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</si>
  <si>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</si>
  <si>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</si>
  <si>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</si>
  <si>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</si>
  <si>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</si>
  <si>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</si>
  <si>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</si>
  <si>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</si>
  <si>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</si>
  <si>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</si>
  <si>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</si>
  <si>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</si>
  <si>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</si>
  <si>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</si>
  <si>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</si>
  <si>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</si>
  <si>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</si>
  <si>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</si>
  <si>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</si>
  <si>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</si>
  <si>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</si>
  <si>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</si>
  <si>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</si>
  <si>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</si>
  <si>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</si>
  <si>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</si>
  <si>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</si>
  <si>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</si>
  <si>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</si>
  <si>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</si>
  <si>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</si>
  <si>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</si>
  <si>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</si>
  <si>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</si>
  <si>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</si>
  <si>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</si>
  <si>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</si>
  <si>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</si>
  <si>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</si>
  <si>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</si>
  <si>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</si>
  <si>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</si>
  <si>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</si>
  <si>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</si>
  <si>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</si>
  <si>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</si>
  <si>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</si>
  <si>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</si>
  <si>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</si>
  <si>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</si>
  <si>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</si>
  <si>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</si>
  <si>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</si>
  <si>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</si>
  <si>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</si>
  <si>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</si>
  <si>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</si>
  <si>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</si>
  <si>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</si>
  <si>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</si>
  <si>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</si>
  <si>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</si>
  <si>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</si>
  <si>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</si>
  <si>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</si>
  <si>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</si>
  <si>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</si>
  <si>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</si>
  <si>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</si>
  <si>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</si>
  <si>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</si>
  <si>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</si>
  <si>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</si>
  <si>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</si>
  <si>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</si>
  <si>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</si>
  <si>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</si>
  <si>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</si>
  <si>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</si>
  <si>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</si>
  <si>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</si>
  <si>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</si>
  <si>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</si>
  <si>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</si>
  <si>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</si>
  <si>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</si>
  <si>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</si>
  <si>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</si>
  <si>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</si>
  <si>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</si>
  <si>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</si>
  <si>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</si>
  <si>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</si>
  <si>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</si>
  <si>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</si>
  <si>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</si>
  <si>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</si>
  <si>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</si>
  <si>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</si>
  <si>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</si>
  <si>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</si>
  <si>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</si>
  <si>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</si>
  <si>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</si>
  <si>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</si>
  <si>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</si>
  <si>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</si>
  <si>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</si>
  <si>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</si>
  <si>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</si>
  <si>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</si>
  <si>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</si>
  <si>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</si>
  <si>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</si>
  <si>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</si>
  <si>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</si>
  <si>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</si>
  <si>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</si>
  <si>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</si>
  <si>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</si>
  <si>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</si>
  <si>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</si>
  <si>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</si>
  <si>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</si>
  <si>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</si>
  <si>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</si>
  <si>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</si>
  <si>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</si>
  <si>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</si>
  <si>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</si>
  <si>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</si>
  <si>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</si>
  <si>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</si>
  <si>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</si>
  <si>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</si>
  <si>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</si>
  <si>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</si>
  <si>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</si>
  <si>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</si>
  <si>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</si>
  <si>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</si>
  <si>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</si>
  <si>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</si>
  <si>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</si>
  <si>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</si>
  <si>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</si>
  <si>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</si>
  <si>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</si>
  <si>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</si>
  <si>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</si>
  <si>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</si>
  <si>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</si>
  <si>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</si>
  <si>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</si>
  <si>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</si>
  <si>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</si>
  <si>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</si>
  <si>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</si>
  <si>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</si>
  <si>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</si>
  <si>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</si>
  <si>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</si>
  <si>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</si>
  <si>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</si>
  <si>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</si>
  <si>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</si>
  <si>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</si>
  <si>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</si>
  <si>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</si>
  <si>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</si>
  <si>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</si>
  <si>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</si>
  <si>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</si>
  <si>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</si>
  <si>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</si>
  <si>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</si>
  <si>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</si>
  <si>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</si>
  <si>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</si>
  <si>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</si>
  <si>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</si>
  <si>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</si>
  <si>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</si>
  <si>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</si>
  <si>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</si>
  <si>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</si>
  <si>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</si>
  <si>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</si>
  <si>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</si>
  <si>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</si>
  <si>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</si>
  <si>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</si>
  <si>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</si>
  <si>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</si>
  <si>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</si>
  <si>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</si>
  <si>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</si>
  <si>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</si>
  <si>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</si>
  <si>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</si>
  <si>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</si>
  <si>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</si>
  <si>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</si>
  <si>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</si>
  <si>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</si>
  <si>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</si>
  <si>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</si>
  <si>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</si>
  <si>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</si>
  <si>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</si>
  <si>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</si>
  <si>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</si>
  <si>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</si>
  <si>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</si>
  <si>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</si>
  <si>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</si>
  <si>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</si>
  <si>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</si>
  <si>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</si>
  <si>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</si>
  <si>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</si>
  <si>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</si>
  <si>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</si>
  <si>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</si>
  <si>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</si>
  <si>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</si>
  <si>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</si>
  <si>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</si>
  <si>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</si>
  <si>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</si>
  <si>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</si>
  <si>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</si>
  <si>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</si>
  <si>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</si>
  <si>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</si>
  <si>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</si>
  <si>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</si>
  <si>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</si>
  <si>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</si>
  <si>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</si>
  <si>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</si>
  <si>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</si>
  <si>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</si>
  <si>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</si>
  <si>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</si>
  <si>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</si>
  <si>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</si>
  <si>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</si>
  <si>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</si>
  <si>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</si>
  <si>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</si>
  <si>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</si>
  <si>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</si>
  <si>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</si>
  <si>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</si>
  <si>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</si>
  <si>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</si>
  <si>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</si>
  <si>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</si>
  <si>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</si>
  <si>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</si>
  <si>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</si>
  <si>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</si>
  <si>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</si>
  <si>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</si>
  <si>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</si>
  <si>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</si>
  <si>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</si>
  <si>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</si>
  <si>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</si>
  <si>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</si>
  <si>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</si>
  <si>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</si>
  <si>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</si>
  <si>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</si>
  <si>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</si>
  <si>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</si>
  <si>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</si>
  <si>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</si>
  <si>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</si>
  <si>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</si>
  <si>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</si>
  <si>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</si>
  <si>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</si>
  <si>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</si>
  <si>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</si>
  <si>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</si>
  <si>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</si>
  <si>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</si>
  <si>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</si>
  <si>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</si>
  <si>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</si>
  <si>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</si>
  <si>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</si>
  <si>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</si>
  <si>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</si>
  <si>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</si>
  <si>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</si>
  <si>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</si>
  <si>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</si>
  <si>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</si>
  <si>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</si>
  <si>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</si>
  <si>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</si>
  <si>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</si>
  <si>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</si>
  <si>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</si>
  <si>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</si>
  <si>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</si>
  <si>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</si>
  <si>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</si>
  <si>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</si>
  <si>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</si>
  <si>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</si>
  <si>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</si>
  <si>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</si>
  <si>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</si>
  <si>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</si>
  <si>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</si>
  <si>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</si>
  <si>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</si>
  <si>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</si>
  <si>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</si>
  <si>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</si>
  <si>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</si>
  <si>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</si>
  <si>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</si>
  <si>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</si>
  <si>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</si>
  <si>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</si>
  <si>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</si>
  <si>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</si>
  <si>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</si>
  <si>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</si>
  <si>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</si>
  <si>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</si>
  <si>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</si>
  <si>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</si>
  <si>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</si>
  <si>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</si>
  <si>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</si>
  <si>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</si>
  <si>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</si>
  <si>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</si>
  <si>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</si>
  <si>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</si>
  <si>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</si>
  <si>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</si>
  <si>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</si>
  <si>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</si>
  <si>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</si>
  <si>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</si>
  <si>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</si>
  <si>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</si>
  <si>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</si>
  <si>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</si>
  <si>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</si>
  <si>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</si>
  <si>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</si>
  <si>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</si>
  <si>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</si>
  <si>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</si>
  <si>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</si>
  <si>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</si>
  <si>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</si>
  <si>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</si>
  <si>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</si>
  <si>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</si>
  <si>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</si>
  <si>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</si>
  <si>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</si>
  <si>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</si>
  <si>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</si>
  <si>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</si>
  <si>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</si>
  <si>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</si>
  <si>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</si>
  <si>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</si>
  <si>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</si>
  <si>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</si>
  <si>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</si>
  <si>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</si>
  <si>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</si>
  <si>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</si>
  <si>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</si>
  <si>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</si>
  <si>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</si>
  <si>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</si>
  <si>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</si>
  <si>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</si>
  <si>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</si>
  <si>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</si>
  <si>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</si>
  <si>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</si>
  <si>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</si>
  <si>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</si>
  <si>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</si>
  <si>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</si>
  <si>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</si>
  <si>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</si>
  <si>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</si>
  <si>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</si>
  <si>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</si>
  <si>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</si>
  <si>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</si>
  <si>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</si>
  <si>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</si>
  <si>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</si>
  <si>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</si>
  <si>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</si>
  <si>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</si>
  <si>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</si>
  <si>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</si>
  <si>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</si>
  <si>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</si>
  <si>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</si>
  <si>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</si>
  <si>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</si>
  <si>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</si>
  <si>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</si>
  <si>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</si>
  <si>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</si>
  <si>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</si>
  <si>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</si>
  <si>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</si>
  <si>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</si>
  <si>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</si>
  <si>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</si>
  <si>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</si>
  <si>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</si>
  <si>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</si>
  <si>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</si>
  <si>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</si>
  <si>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</si>
  <si>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</si>
  <si>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</si>
  <si>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</si>
  <si>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</si>
  <si>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</si>
  <si>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</si>
  <si>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</si>
  <si>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</si>
  <si>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</si>
  <si>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</si>
  <si>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</si>
  <si>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</si>
  <si>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</si>
  <si>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</si>
  <si>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</si>
  <si>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</si>
  <si>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</si>
  <si>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</si>
  <si>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</si>
  <si>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</si>
  <si>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</si>
  <si>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</si>
  <si>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</si>
  <si>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</si>
  <si>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</si>
  <si>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</si>
  <si>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</si>
  <si>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</si>
  <si>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</si>
  <si>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</si>
  <si>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</si>
  <si>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</si>
  <si>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</si>
  <si>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</si>
  <si>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</si>
  <si>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</si>
  <si>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</si>
  <si>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</si>
  <si>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</si>
  <si>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</si>
  <si>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</si>
  <si>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</si>
  <si>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</si>
  <si>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</si>
  <si>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</si>
  <si>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</si>
  <si>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</si>
  <si>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</si>
  <si>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</si>
  <si>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</si>
  <si>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</si>
  <si>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</si>
  <si>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</si>
  <si>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</si>
  <si>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</si>
  <si>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</si>
  <si>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</si>
  <si>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</si>
  <si>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</si>
  <si>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</si>
  <si>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</si>
  <si>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</si>
  <si>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</si>
  <si>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</si>
  <si>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</si>
  <si>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</si>
  <si>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</si>
  <si>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</si>
  <si>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</si>
  <si>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</si>
  <si>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</si>
  <si>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</si>
  <si>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</si>
  <si>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</si>
  <si>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</si>
  <si>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</si>
  <si>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</si>
  <si>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</si>
  <si>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</si>
  <si>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</si>
  <si>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</si>
  <si>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</si>
  <si>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</si>
  <si>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</si>
  <si>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</si>
  <si>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</si>
  <si>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</si>
  <si>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</si>
  <si>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</si>
  <si>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</si>
  <si>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</si>
  <si>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</si>
  <si>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</si>
  <si>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</si>
  <si>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</si>
  <si>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</si>
  <si>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</si>
  <si>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</si>
  <si>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</si>
  <si>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</si>
  <si>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</si>
  <si>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</si>
  <si>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</si>
  <si>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</si>
  <si>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</si>
  <si>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</si>
  <si>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</si>
  <si>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</si>
  <si>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</si>
  <si>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</si>
  <si>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</si>
  <si>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</si>
  <si>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</si>
  <si>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</si>
  <si>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</si>
  <si>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</si>
  <si>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</si>
  <si>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</si>
  <si>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</si>
  <si>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</si>
  <si>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</si>
  <si>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</si>
  <si>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</si>
  <si>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</si>
  <si>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</si>
  <si>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</si>
  <si>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</si>
  <si>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</si>
  <si>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</si>
  <si>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</si>
  <si>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</si>
  <si>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</si>
  <si>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</si>
  <si>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</si>
  <si>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</si>
  <si>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</si>
  <si>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</si>
  <si>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</si>
  <si>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</si>
  <si>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</si>
  <si>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</si>
  <si>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</si>
  <si>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</si>
  <si>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</si>
  <si>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</si>
  <si>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</si>
  <si>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</si>
  <si>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</si>
  <si>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</si>
  <si>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</si>
  <si>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</si>
  <si>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</si>
  <si>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</si>
  <si>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</si>
  <si>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</si>
  <si>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</si>
  <si>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</si>
  <si>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</si>
  <si>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</si>
  <si>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</si>
  <si>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</si>
  <si>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</si>
  <si>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</si>
  <si>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</si>
  <si>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</si>
  <si>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</si>
  <si>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</si>
  <si>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</si>
  <si>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</si>
  <si>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</si>
  <si>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</si>
  <si>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</si>
  <si>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</si>
  <si>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</si>
  <si>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</si>
  <si>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</si>
  <si>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</si>
  <si>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</si>
  <si>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</si>
  <si>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</si>
  <si>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</si>
  <si>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</si>
  <si>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</si>
  <si>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</si>
  <si>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</si>
  <si>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</si>
  <si>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</si>
  <si>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</si>
  <si>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</si>
  <si>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</si>
  <si>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</si>
  <si>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</si>
  <si>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</si>
  <si>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</si>
  <si>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</si>
  <si>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</si>
  <si>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</si>
  <si>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</si>
  <si>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</si>
  <si>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</si>
  <si>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</si>
  <si>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</si>
  <si>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</si>
  <si>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</si>
  <si>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</si>
  <si>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</si>
  <si>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</si>
  <si>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</si>
  <si>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</si>
  <si>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</si>
  <si>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</si>
  <si>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</si>
  <si>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</si>
  <si>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</si>
  <si>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</si>
  <si>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</si>
  <si>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</si>
  <si>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</si>
  <si>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</si>
  <si>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</si>
  <si>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</si>
  <si>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</si>
  <si>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</si>
  <si>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</si>
  <si>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</si>
  <si>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</si>
  <si>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</si>
  <si>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</si>
  <si>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</si>
  <si>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</si>
  <si>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</si>
  <si>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</si>
  <si>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</si>
  <si>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</si>
  <si>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</si>
  <si>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</si>
  <si>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</si>
  <si>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</si>
  <si>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</si>
  <si>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</si>
  <si>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</si>
  <si>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</si>
  <si>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</si>
  <si>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</si>
  <si>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</si>
  <si>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</si>
  <si>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</si>
  <si>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</si>
  <si>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</si>
  <si>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</si>
  <si>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</si>
  <si>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</si>
  <si>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</si>
  <si>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</si>
  <si>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</si>
  <si>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</si>
  <si>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</si>
  <si>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</si>
  <si>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</si>
  <si>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</si>
  <si>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</si>
  <si>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</si>
  <si>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</si>
  <si>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</si>
  <si>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</si>
  <si>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</si>
  <si>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</si>
  <si>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</si>
  <si>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</si>
  <si>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</si>
  <si>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</si>
  <si>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</si>
  <si>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</si>
  <si>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</si>
  <si>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</si>
  <si>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</si>
  <si>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</si>
  <si>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</si>
  <si>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</si>
  <si>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</si>
  <si>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</si>
  <si>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</si>
  <si>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</si>
  <si>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</si>
  <si>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</si>
  <si>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</si>
  <si>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</si>
  <si>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</si>
  <si>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</si>
  <si>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</si>
  <si>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</si>
  <si>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</si>
  <si>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</si>
  <si>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</si>
  <si>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</si>
  <si>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</si>
  <si>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</si>
  <si>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</si>
  <si>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</si>
  <si>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</si>
  <si>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</si>
  <si>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</si>
  <si>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</si>
  <si>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</si>
  <si>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</si>
  <si>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</si>
  <si>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</si>
  <si>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</si>
  <si>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</si>
  <si>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</si>
  <si>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</si>
  <si>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</si>
  <si>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</si>
  <si>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</si>
  <si>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</si>
  <si>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</si>
  <si>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</si>
  <si>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</si>
  <si>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</si>
  <si>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</si>
  <si>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</si>
  <si>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</si>
  <si>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</si>
  <si>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</si>
  <si>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</si>
  <si>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</si>
  <si>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</si>
  <si>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</si>
  <si>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</si>
  <si>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</si>
  <si>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</si>
  <si>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</si>
  <si>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</si>
  <si>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</si>
  <si>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</si>
  <si>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</si>
  <si>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</si>
  <si>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</si>
  <si>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</si>
  <si>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</si>
  <si>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</si>
  <si>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</si>
  <si>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</si>
  <si>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</si>
  <si>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</si>
  <si>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</si>
  <si>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</si>
  <si>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</si>
  <si>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</si>
  <si>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</si>
  <si>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</si>
  <si>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</si>
  <si>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</si>
  <si>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</si>
  <si>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</si>
  <si>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</si>
  <si>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</si>
  <si>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</si>
  <si>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</si>
  <si>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</si>
  <si>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</si>
  <si>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</si>
  <si>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</si>
  <si>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</si>
  <si>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</si>
  <si>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</si>
  <si>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</si>
  <si>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</si>
  <si>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</si>
  <si>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</si>
  <si>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</si>
  <si>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</si>
  <si>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</si>
  <si>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</si>
  <si>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</si>
  <si>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</si>
  <si>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</si>
  <si>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</si>
  <si>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</si>
  <si>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</si>
  <si>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</si>
  <si>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</si>
  <si>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</si>
  <si>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</si>
  <si>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</si>
  <si>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</si>
  <si>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</si>
  <si>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</si>
  <si>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</si>
  <si>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</si>
  <si>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</si>
  <si>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</si>
  <si>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</si>
  <si>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</si>
  <si>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</si>
  <si>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</si>
  <si>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</si>
  <si>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</si>
  <si>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</si>
  <si>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</si>
  <si>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</si>
  <si>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</si>
  <si>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</si>
  <si>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</si>
  <si>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</si>
  <si>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</si>
  <si>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</si>
  <si>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</si>
  <si>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</si>
  <si>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</si>
  <si>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</si>
  <si>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</si>
  <si>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</si>
  <si>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</si>
  <si>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</si>
  <si>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</si>
  <si>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</si>
  <si>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</si>
  <si>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</si>
  <si>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</si>
  <si>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</si>
  <si>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</si>
  <si>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</si>
  <si>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</si>
  <si>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</si>
  <si>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</si>
  <si>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</si>
  <si>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</si>
  <si>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</si>
  <si>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</si>
  <si>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</si>
  <si>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</si>
  <si>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</si>
  <si>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</si>
  <si>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</si>
  <si>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</si>
  <si>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</si>
  <si>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</si>
  <si>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</si>
  <si>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</si>
  <si>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</si>
  <si>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</si>
  <si>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</si>
  <si>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</si>
  <si>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</si>
  <si>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</si>
  <si>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</si>
  <si>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</si>
  <si>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</si>
  <si>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</si>
  <si>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</si>
  <si>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</si>
  <si>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</si>
  <si>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</si>
  <si>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</si>
  <si>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</si>
  <si>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</si>
  <si>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</si>
  <si>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</si>
  <si>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</si>
  <si>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</si>
  <si>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</si>
  <si>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</si>
  <si>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</si>
  <si>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</si>
  <si>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</si>
  <si>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</si>
  <si>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</si>
  <si>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</si>
  <si>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</si>
  <si>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</si>
  <si>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</si>
  <si>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</si>
  <si>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</si>
  <si>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</si>
  <si>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</si>
  <si>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</si>
  <si>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</si>
  <si>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</si>
  <si>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</si>
  <si>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</si>
  <si>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</si>
  <si>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</si>
  <si>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</si>
  <si>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</si>
  <si>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</si>
  <si>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</si>
  <si>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</si>
  <si>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</si>
  <si>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</si>
  <si>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</si>
  <si>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</si>
  <si>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</si>
  <si>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</si>
  <si>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</si>
  <si>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</si>
  <si>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</si>
  <si>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</si>
  <si>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</si>
  <si>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</si>
  <si>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</si>
  <si>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</si>
  <si>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</si>
  <si>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</si>
  <si>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</si>
  <si>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</si>
  <si>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</si>
  <si>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</si>
  <si>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</si>
  <si>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</si>
  <si>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</si>
  <si>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</si>
  <si>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</si>
  <si>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</si>
  <si>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</si>
  <si>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</si>
  <si>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</si>
  <si>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</si>
  <si>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</si>
  <si>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</si>
  <si>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</si>
  <si>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</si>
  <si>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</si>
  <si>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</si>
  <si>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</si>
  <si>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</si>
  <si>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</si>
  <si>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</si>
  <si>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</si>
  <si>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</si>
  <si>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</si>
  <si>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</si>
  <si>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</si>
  <si>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</si>
  <si>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</si>
  <si>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</si>
  <si>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</si>
  <si>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</si>
  <si>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</si>
  <si>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</si>
  <si>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</si>
  <si>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</si>
  <si>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</si>
  <si>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</si>
  <si>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</si>
  <si>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</si>
  <si>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</si>
  <si>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</si>
  <si>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</si>
  <si>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</si>
  <si>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</si>
  <si>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</si>
  <si>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</si>
  <si>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</si>
  <si>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</si>
  <si>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</si>
  <si>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</si>
  <si>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</si>
  <si>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</si>
  <si>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</si>
  <si>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</si>
  <si>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</si>
  <si>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</si>
  <si>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</si>
  <si>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</si>
  <si>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</si>
  <si>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</si>
  <si>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</si>
  <si>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</si>
  <si>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</si>
  <si>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</si>
  <si>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</si>
  <si>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</si>
  <si>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</si>
  <si>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</si>
  <si>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</si>
  <si>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</si>
  <si>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</si>
  <si>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</si>
  <si>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</si>
  <si>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</si>
  <si>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</si>
  <si>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</si>
  <si>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</si>
  <si>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</si>
  <si>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</si>
  <si>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</si>
  <si>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</si>
  <si>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</si>
  <si>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</si>
  <si>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</si>
  <si>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</si>
  <si>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</si>
  <si>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</si>
  <si>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</si>
  <si>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</si>
  <si>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</si>
  <si>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</si>
  <si>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</si>
  <si>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</si>
  <si>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</si>
  <si>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</si>
  <si>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</si>
  <si>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</si>
  <si>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</si>
  <si>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</si>
  <si>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</si>
  <si>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</si>
  <si>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</si>
  <si>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</si>
  <si>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</si>
  <si>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</si>
  <si>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</si>
  <si>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</si>
  <si>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</si>
  <si>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</si>
  <si>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</si>
  <si>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</si>
  <si>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</si>
  <si>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</si>
  <si>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</si>
  <si>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</si>
  <si>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</si>
  <si>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</si>
  <si>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</si>
  <si>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</si>
  <si>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</si>
  <si>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</si>
  <si>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</si>
  <si>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</si>
  <si>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</si>
  <si>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</si>
  <si>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</si>
  <si>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</si>
  <si>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</si>
  <si>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</si>
  <si>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</si>
  <si>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</si>
  <si>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</si>
  <si>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</si>
  <si>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</si>
  <si>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</si>
  <si>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</si>
  <si>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</si>
  <si>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</si>
  <si>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</si>
  <si>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</si>
  <si>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</si>
  <si>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</si>
  <si>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</si>
  <si>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</si>
  <si>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</si>
  <si>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</si>
  <si>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</si>
  <si>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</si>
  <si>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</si>
  <si>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</si>
  <si>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</si>
  <si>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</si>
  <si>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</si>
  <si>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</si>
  <si>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</si>
  <si>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</si>
  <si>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</si>
  <si>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</si>
  <si>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</si>
  <si>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</si>
  <si>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</si>
  <si>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</si>
  <si>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</si>
  <si>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</si>
  <si>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</si>
  <si>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</si>
  <si>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</si>
  <si>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</si>
  <si>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</si>
  <si>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</si>
  <si>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</si>
  <si>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</si>
  <si>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</si>
  <si>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</si>
  <si>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</si>
  <si>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</si>
  <si>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</si>
  <si>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</si>
  <si>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</si>
  <si>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</si>
  <si>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</si>
  <si>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</si>
  <si>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</si>
  <si>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</si>
  <si>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</si>
  <si>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</si>
  <si>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</si>
  <si>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</si>
  <si>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</si>
  <si>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</si>
  <si>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</si>
  <si>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</si>
  <si>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</si>
  <si>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</si>
  <si>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</si>
  <si>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</si>
  <si>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</si>
  <si>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</si>
  <si>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</si>
  <si>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</si>
  <si>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</si>
  <si>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</si>
  <si>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</si>
  <si>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</si>
  <si>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</si>
  <si>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</si>
  <si>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</si>
  <si>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</si>
  <si>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</si>
  <si>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</si>
  <si>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</si>
  <si>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</si>
  <si>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</si>
  <si>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</si>
  <si>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</si>
  <si>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</si>
  <si>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</si>
  <si>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</si>
  <si>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</si>
  <si>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</si>
  <si>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</si>
  <si>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</si>
  <si>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</si>
  <si>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</si>
  <si>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</si>
  <si>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</si>
  <si>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</si>
  <si>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</si>
  <si>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</si>
  <si>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</si>
  <si>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</si>
  <si>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</si>
  <si>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</si>
  <si>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</si>
  <si>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</si>
  <si>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</si>
  <si>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</si>
  <si>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</si>
  <si>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</si>
  <si>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</si>
  <si>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</si>
  <si>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</si>
  <si>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</si>
  <si>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</si>
  <si>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</si>
  <si>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</si>
  <si>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</si>
  <si>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</si>
  <si>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</si>
  <si>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</si>
  <si>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</si>
  <si>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</si>
  <si>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</si>
  <si>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</si>
  <si>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</si>
  <si>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</si>
  <si>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</si>
  <si>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</si>
  <si>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</si>
  <si>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</si>
  <si>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</si>
  <si>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</si>
  <si>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</si>
  <si>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</si>
  <si>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</si>
  <si>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</si>
  <si>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</si>
  <si>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</si>
  <si>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</si>
  <si>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</si>
  <si>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</si>
  <si>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</si>
  <si>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</si>
  <si>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</si>
  <si>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</si>
  <si>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</si>
  <si>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</si>
  <si>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</si>
  <si>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</si>
  <si>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</si>
  <si>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</si>
  <si>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</si>
  <si>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</si>
  <si>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</si>
  <si>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</si>
  <si>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</si>
  <si>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</si>
  <si>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</si>
  <si>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</si>
  <si>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</si>
  <si>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</si>
  <si>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</si>
  <si>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</si>
  <si>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</si>
  <si>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</si>
  <si>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</si>
  <si>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</si>
  <si>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</si>
  <si>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</si>
  <si>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</si>
  <si>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</si>
  <si>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</si>
  <si>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</si>
  <si>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</si>
  <si>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</si>
  <si>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</si>
  <si>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</si>
  <si>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</si>
  <si>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</si>
  <si>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</si>
  <si>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</si>
  <si>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</si>
  <si>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</si>
  <si>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</si>
  <si>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</si>
  <si>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</si>
  <si>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</si>
  <si>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</si>
  <si>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</si>
  <si>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</si>
  <si>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</si>
  <si>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</si>
  <si>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</si>
  <si>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</si>
  <si>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</si>
  <si>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</si>
  <si>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</si>
  <si>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</si>
  <si>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</si>
  <si>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</si>
  <si>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</si>
  <si>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</si>
  <si>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</si>
  <si>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</si>
  <si>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</si>
  <si>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</si>
  <si>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</si>
  <si>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</si>
  <si>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</si>
  <si>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</si>
  <si>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</si>
  <si>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</si>
  <si>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</si>
  <si>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</si>
  <si>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</si>
  <si>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</si>
  <si>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</si>
  <si>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</si>
  <si>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</si>
  <si>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</si>
  <si>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</si>
  <si>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</si>
  <si>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</si>
  <si>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</si>
  <si>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</si>
  <si>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</si>
  <si>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</si>
  <si>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</si>
  <si>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</si>
  <si>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</si>
  <si>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</si>
  <si>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</si>
  <si>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</si>
  <si>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</si>
  <si>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</si>
  <si>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</si>
  <si>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</si>
  <si>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</si>
  <si>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</si>
  <si>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</si>
  <si>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</si>
  <si>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</si>
  <si>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</si>
  <si>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</si>
  <si>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</si>
  <si>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</si>
  <si>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</si>
  <si>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</si>
  <si>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</si>
  <si>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</si>
  <si>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</si>
  <si>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</si>
  <si>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</si>
  <si>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</si>
  <si>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</si>
  <si>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</si>
  <si>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</si>
  <si>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</si>
  <si>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</si>
  <si>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</si>
  <si>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</si>
  <si>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</si>
  <si>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</si>
  <si>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</si>
  <si>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</si>
  <si>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</si>
  <si>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</si>
  <si>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</si>
  <si>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</si>
  <si>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</si>
  <si>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</si>
  <si>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</si>
  <si>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</si>
  <si>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</si>
  <si>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</si>
  <si>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</si>
  <si>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</si>
  <si>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</si>
  <si>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</si>
  <si>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</si>
  <si>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</si>
  <si>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</si>
  <si>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</si>
  <si>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</si>
  <si>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</si>
  <si>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</si>
  <si>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</si>
  <si>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</si>
  <si>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</si>
  <si>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</si>
  <si>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</si>
  <si>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</si>
  <si>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</si>
  <si>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</si>
  <si>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</si>
  <si>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</si>
  <si>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</si>
  <si>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</si>
  <si>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</si>
  <si>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</si>
  <si>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</si>
  <si>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</si>
  <si>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</si>
  <si>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</si>
  <si>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</si>
  <si>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</si>
  <si>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</si>
  <si>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</si>
  <si>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</si>
  <si>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</si>
  <si>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</si>
  <si>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</si>
  <si>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</si>
  <si>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</si>
  <si>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</si>
  <si>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</si>
  <si>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</si>
  <si>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</si>
  <si>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</si>
  <si>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</si>
  <si>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</si>
  <si>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</si>
  <si>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</si>
  <si>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</si>
  <si>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</si>
  <si>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</si>
  <si>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</si>
  <si>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</si>
  <si>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</si>
  <si>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</si>
  <si>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</si>
  <si>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</si>
  <si>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</si>
  <si>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</si>
  <si>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</si>
  <si>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</si>
  <si>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</si>
  <si>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</si>
  <si>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</si>
  <si>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</si>
  <si>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</si>
  <si>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</si>
  <si>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</si>
  <si>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</si>
  <si>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</si>
  <si>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</si>
  <si>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</si>
  <si>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</si>
  <si>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</si>
  <si>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</si>
  <si>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</si>
  <si>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</si>
  <si>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</si>
  <si>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</si>
  <si>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</si>
  <si>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</si>
  <si>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</si>
  <si>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</si>
  <si>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</si>
  <si>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</si>
  <si>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</si>
  <si>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</si>
  <si>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</si>
  <si>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</si>
  <si>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</si>
  <si>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</si>
  <si>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</si>
  <si>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</si>
  <si>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</si>
  <si>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</si>
  <si>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</si>
  <si>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</si>
  <si>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</si>
  <si>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</si>
  <si>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</si>
  <si>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</si>
  <si>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</si>
  <si>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</si>
  <si>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</si>
  <si>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</si>
  <si>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</si>
  <si>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</si>
  <si>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</si>
  <si>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</si>
  <si>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</si>
  <si>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</si>
  <si>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</si>
  <si>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</si>
  <si>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</si>
  <si>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</si>
  <si>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</si>
  <si>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</si>
  <si>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</si>
  <si>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</si>
  <si>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</si>
  <si>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</si>
  <si>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</si>
  <si>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</si>
  <si>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</si>
  <si>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</si>
  <si>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</si>
  <si>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</si>
  <si>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</si>
  <si>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</si>
  <si>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</si>
  <si>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</si>
  <si>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</si>
  <si>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</si>
  <si>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</si>
  <si>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</si>
  <si>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</si>
  <si>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</si>
  <si>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</si>
  <si>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</si>
  <si>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</si>
  <si>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</si>
  <si>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</si>
  <si>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</si>
  <si>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</si>
  <si>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</si>
  <si>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</si>
  <si>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</si>
  <si>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</si>
  <si>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</si>
  <si>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</si>
  <si>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</si>
  <si>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</si>
  <si>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</si>
  <si>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</si>
  <si>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</si>
  <si>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</si>
  <si>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</si>
  <si>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</si>
  <si>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</si>
  <si>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</si>
  <si>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</si>
  <si>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</si>
  <si>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</si>
  <si>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</si>
  <si>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</si>
  <si>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</si>
  <si>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</si>
  <si>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</si>
  <si>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</si>
  <si>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</si>
  <si>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</si>
  <si>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</si>
  <si>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</si>
  <si>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</si>
  <si>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</si>
  <si>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</si>
  <si>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</si>
  <si>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</si>
  <si>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</si>
  <si>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</si>
  <si>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</si>
  <si>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</si>
  <si>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</si>
  <si>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</si>
  <si>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</si>
  <si>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</si>
  <si>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</si>
  <si>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</si>
  <si>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</si>
  <si>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</si>
  <si>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</si>
  <si>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</si>
  <si>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</si>
  <si>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</si>
  <si>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</si>
  <si>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</si>
  <si>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</si>
  <si>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</si>
  <si>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</si>
  <si>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</si>
  <si>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</si>
  <si>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</si>
  <si>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</si>
  <si>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</si>
  <si>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</si>
  <si>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</si>
  <si>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</si>
  <si>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</si>
  <si>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</si>
  <si>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</si>
  <si>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</si>
  <si>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</si>
  <si>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</si>
  <si>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</si>
  <si>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</si>
  <si>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</si>
  <si>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</si>
  <si>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</si>
  <si>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</si>
  <si>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</si>
  <si>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</si>
  <si>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</si>
  <si>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</si>
  <si>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</si>
  <si>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</si>
  <si>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</si>
  <si>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</si>
  <si>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</si>
  <si>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</si>
  <si>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</si>
  <si>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</si>
  <si>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</si>
  <si>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</si>
  <si>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</si>
  <si>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</si>
  <si>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</si>
  <si>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</si>
  <si>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</si>
  <si>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</si>
  <si>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</si>
  <si>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</si>
  <si>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</si>
  <si>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</si>
  <si>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</si>
  <si>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</si>
  <si>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</si>
  <si>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</si>
  <si>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</si>
  <si>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</si>
  <si>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</si>
  <si>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</si>
  <si>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</si>
  <si>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</si>
  <si>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</si>
  <si>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</si>
  <si>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</si>
  <si>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</si>
  <si>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</si>
  <si>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</si>
  <si>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</si>
  <si>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</si>
  <si>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</si>
  <si>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</si>
  <si>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</si>
  <si>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</si>
  <si>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</si>
  <si>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</si>
  <si>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</si>
  <si>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</si>
  <si>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</si>
  <si>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</si>
  <si>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</si>
  <si>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</si>
  <si>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</si>
  <si>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</si>
  <si>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</si>
  <si>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</si>
  <si>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</si>
  <si>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</si>
  <si>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</si>
  <si>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</si>
  <si>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</si>
  <si>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</si>
  <si>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</si>
  <si>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</si>
  <si>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</si>
  <si>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</si>
  <si>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</si>
  <si>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</si>
  <si>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</si>
  <si>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</si>
  <si>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</si>
  <si>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</si>
  <si>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</si>
  <si>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</si>
  <si>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</si>
  <si>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</si>
  <si>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</si>
  <si>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</si>
  <si>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</si>
  <si>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</si>
  <si>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</si>
  <si>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</si>
  <si>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</si>
  <si>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</si>
  <si>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</si>
  <si>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</si>
  <si>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</si>
  <si>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</si>
  <si>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</si>
  <si>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</si>
  <si>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</si>
  <si>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</si>
  <si>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</si>
  <si>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</si>
  <si>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</si>
  <si>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</si>
  <si>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</si>
  <si>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</si>
  <si>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</si>
  <si>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</si>
  <si>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</si>
  <si>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</si>
  <si>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</si>
  <si>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</si>
  <si>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</si>
  <si>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</si>
  <si>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</si>
  <si>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</si>
  <si>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</si>
  <si>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</si>
  <si>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</si>
  <si>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</si>
  <si>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</si>
  <si>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</si>
  <si>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</si>
  <si>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</si>
  <si>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</si>
  <si>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</si>
  <si>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</si>
  <si>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</si>
  <si>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</si>
  <si>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</si>
  <si>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</si>
  <si>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</si>
  <si>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</si>
  <si>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</si>
  <si>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</si>
  <si>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</si>
  <si>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</si>
  <si>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</si>
  <si>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</si>
  <si>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</si>
  <si>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</si>
  <si>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</si>
  <si>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</si>
  <si>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</si>
  <si>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</si>
  <si>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</si>
  <si>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</si>
  <si>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</si>
  <si>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</si>
  <si>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</si>
  <si>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</si>
  <si>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</si>
  <si>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</si>
  <si>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</si>
  <si>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</si>
  <si>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</si>
  <si>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</si>
  <si>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</si>
  <si>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</si>
  <si>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</si>
  <si>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</si>
  <si>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</si>
  <si>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</si>
  <si>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</si>
  <si>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</si>
  <si>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</si>
  <si>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</si>
  <si>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</si>
  <si>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</si>
  <si>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</si>
  <si>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</si>
  <si>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</si>
  <si>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</si>
  <si>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</si>
  <si>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</si>
  <si>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</si>
  <si>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</si>
  <si>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</si>
  <si>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</si>
  <si>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</si>
  <si>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</si>
  <si>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</si>
  <si>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</si>
  <si>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</si>
  <si>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</si>
  <si>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</si>
  <si>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</si>
  <si>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</si>
  <si>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</si>
  <si>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</si>
  <si>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</si>
  <si>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</si>
  <si>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</si>
  <si>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</si>
  <si>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</si>
  <si>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</si>
  <si>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</si>
  <si>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</si>
  <si>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</si>
  <si>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</si>
  <si>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</si>
  <si>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</si>
  <si>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</si>
  <si>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</si>
  <si>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</si>
  <si>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</si>
  <si>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</si>
  <si>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</si>
  <si>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</si>
  <si>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</si>
  <si>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</si>
  <si>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</si>
  <si>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</si>
  <si>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</si>
  <si>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</si>
  <si>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</si>
  <si>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</si>
  <si>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</si>
  <si>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</si>
  <si>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</si>
  <si>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</si>
  <si>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</si>
  <si>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</si>
  <si>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</si>
  <si>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</si>
  <si>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</si>
  <si>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</si>
  <si>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</si>
  <si>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</si>
  <si>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</si>
  <si>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</si>
  <si>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</si>
  <si>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</si>
  <si>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</si>
  <si>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</si>
  <si>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</si>
  <si>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</si>
  <si>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</si>
  <si>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</si>
  <si>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</si>
  <si>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</si>
  <si>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</si>
  <si>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</si>
  <si>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</si>
  <si>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</si>
  <si>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</si>
  <si>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</si>
  <si>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</si>
  <si>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</si>
  <si>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</si>
  <si>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</si>
  <si>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</si>
  <si>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</si>
  <si>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</si>
  <si>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</si>
  <si>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</si>
  <si>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</si>
  <si>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</si>
  <si>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</si>
  <si>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</si>
  <si>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</si>
  <si>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</si>
  <si>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</si>
  <si>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</si>
  <si>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</si>
  <si>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</si>
  <si>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</si>
  <si>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</si>
  <si>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</si>
  <si>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</si>
  <si>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</si>
  <si>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</si>
  <si>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</si>
  <si>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</si>
  <si>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</si>
  <si>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</si>
  <si>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</si>
  <si>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</si>
  <si>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</si>
  <si>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</si>
  <si>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</si>
  <si>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</si>
  <si>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</si>
  <si>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</si>
  <si>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</si>
  <si>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</si>
  <si>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</si>
  <si>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</si>
  <si>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</si>
  <si>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</si>
  <si>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</si>
  <si>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</si>
  <si>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</si>
  <si>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</si>
  <si>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</si>
  <si>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</si>
  <si>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</si>
  <si>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</si>
  <si>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</si>
  <si>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</si>
  <si>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</si>
  <si>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</si>
  <si>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</si>
  <si>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</si>
  <si>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</si>
  <si>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</si>
  <si>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</si>
  <si>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</si>
  <si>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</si>
  <si>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</si>
  <si>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</si>
  <si>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</si>
  <si>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</si>
  <si>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</si>
  <si>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</si>
  <si>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</si>
  <si>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</si>
  <si>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</si>
  <si>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</si>
  <si>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</si>
  <si>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</si>
  <si>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</si>
  <si>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</si>
  <si>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</si>
  <si>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</si>
  <si>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</si>
  <si>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</si>
  <si>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</si>
  <si>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</si>
  <si>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</si>
  <si>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</si>
  <si>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</si>
  <si>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</si>
  <si>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</si>
  <si>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</si>
  <si>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</si>
  <si>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</si>
  <si>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</si>
  <si>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</si>
  <si>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</si>
  <si>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</si>
  <si>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</si>
  <si>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</si>
  <si>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</si>
  <si>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</si>
  <si>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</si>
  <si>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</si>
  <si>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</si>
  <si>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</si>
  <si>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</si>
  <si>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</si>
  <si>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</si>
  <si>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</si>
  <si>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</si>
  <si>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</si>
  <si>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</si>
  <si>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</si>
  <si>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</si>
  <si>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</si>
  <si>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</si>
  <si>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</si>
  <si>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</si>
  <si>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</si>
  <si>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</si>
  <si>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</si>
  <si>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</si>
  <si>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</si>
  <si>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</si>
  <si>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</si>
  <si>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</si>
  <si>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</si>
  <si>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</si>
  <si>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</si>
  <si>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</si>
  <si>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</si>
  <si>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</si>
  <si>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</si>
  <si>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</si>
  <si>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</si>
  <si>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</si>
  <si>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</si>
  <si>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</si>
  <si>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</si>
  <si>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</si>
  <si>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</si>
  <si>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</si>
  <si>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</si>
  <si>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</si>
  <si>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</si>
  <si>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</si>
  <si>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</si>
  <si>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</si>
  <si>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</si>
  <si>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</si>
  <si>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</si>
  <si>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</si>
  <si>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</si>
  <si>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</si>
  <si>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</si>
  <si>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</si>
  <si>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</si>
  <si>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</si>
  <si>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</si>
  <si>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</si>
  <si>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</si>
  <si>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</si>
  <si>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</si>
  <si>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</si>
  <si>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</si>
  <si>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</si>
  <si>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</si>
  <si>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</si>
  <si>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</si>
  <si>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</si>
  <si>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</si>
  <si>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</si>
  <si>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</si>
  <si>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</si>
  <si>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</si>
  <si>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</si>
  <si>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</si>
  <si>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</si>
  <si>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</si>
  <si>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</si>
  <si>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</si>
  <si>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</si>
  <si>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</si>
  <si>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</si>
  <si>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</si>
  <si>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</si>
  <si>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</si>
  <si>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</si>
  <si>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</si>
  <si>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</si>
  <si>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</si>
  <si>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</si>
  <si>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</si>
  <si>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</si>
  <si>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</si>
  <si>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</si>
  <si>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</si>
  <si>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</si>
  <si>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</si>
  <si>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</si>
  <si>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</si>
  <si>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</si>
  <si>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</si>
  <si>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</si>
  <si>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</si>
  <si>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</si>
  <si>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</si>
  <si>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</si>
  <si>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</si>
  <si>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</si>
  <si>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</si>
  <si>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</si>
  <si>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</si>
  <si>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</si>
  <si>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</si>
  <si>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</si>
  <si>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</si>
  <si>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</si>
  <si>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</si>
  <si>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</si>
  <si>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</si>
  <si>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</si>
  <si>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</si>
  <si>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</si>
  <si>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</si>
  <si>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</si>
  <si>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</si>
  <si>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</si>
  <si>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</si>
  <si>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</si>
  <si>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</si>
  <si>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</si>
  <si>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</si>
  <si>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</si>
  <si>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</si>
  <si>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</si>
  <si>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</si>
  <si>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</si>
  <si>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</si>
  <si>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</si>
  <si>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</si>
  <si>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</si>
  <si>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</si>
  <si>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</si>
  <si>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</si>
  <si>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</si>
  <si>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</si>
  <si>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</si>
  <si>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</si>
  <si>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</si>
  <si>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</si>
  <si>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</si>
  <si>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</si>
  <si>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</si>
  <si>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</si>
  <si>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</si>
  <si>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</si>
  <si>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</si>
  <si>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</si>
  <si>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</si>
  <si>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</si>
  <si>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</si>
  <si>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</si>
  <si>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</si>
  <si>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</si>
  <si>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</si>
  <si>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</si>
  <si>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</si>
  <si>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</si>
  <si>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</si>
  <si>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</si>
  <si>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</si>
  <si>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</si>
  <si>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</si>
  <si>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</si>
  <si>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</si>
  <si>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</si>
  <si>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</si>
  <si>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</si>
  <si>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</si>
  <si>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</si>
  <si>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</si>
  <si>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</si>
  <si>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</si>
  <si>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</si>
  <si>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</si>
  <si>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</si>
  <si>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</si>
  <si>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</si>
  <si>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</si>
  <si>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</si>
  <si>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</si>
  <si>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</si>
  <si>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</si>
  <si>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</si>
  <si>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</si>
  <si>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</si>
  <si>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</si>
  <si>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</si>
  <si>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</si>
  <si>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</si>
  <si>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</si>
  <si>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</si>
  <si>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</si>
  <si>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</si>
  <si>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</si>
  <si>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</si>
  <si>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</si>
  <si>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</si>
  <si>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</si>
  <si>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</si>
  <si>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</si>
  <si>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</si>
  <si>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</si>
  <si>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</si>
  <si>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</si>
  <si>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</si>
  <si>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</si>
  <si>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</si>
  <si>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</si>
  <si>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</si>
  <si>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</si>
  <si>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</si>
  <si>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</si>
  <si>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</si>
  <si>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</si>
  <si>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</si>
  <si>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</si>
  <si>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</si>
  <si>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</si>
  <si>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</si>
  <si>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</si>
  <si>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</si>
  <si>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</si>
  <si>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</si>
  <si>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</si>
  <si>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</si>
  <si>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</si>
  <si>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</si>
  <si>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</si>
  <si>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</si>
  <si>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</si>
  <si>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</si>
  <si>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</si>
  <si>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</si>
  <si>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</si>
  <si>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</si>
  <si>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</si>
  <si>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</si>
  <si>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</si>
  <si>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</si>
  <si>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</si>
  <si>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</si>
  <si>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</si>
  <si>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</si>
  <si>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</si>
  <si>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</si>
  <si>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</si>
  <si>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</si>
  <si>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</si>
  <si>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</si>
  <si>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</si>
  <si>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</si>
  <si>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</si>
  <si>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</si>
  <si>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</si>
  <si>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</si>
  <si>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</si>
  <si>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</si>
  <si>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</si>
  <si>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</si>
  <si>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</si>
  <si>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</si>
  <si>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</si>
  <si>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</si>
  <si>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</si>
  <si>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</si>
  <si>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</si>
  <si>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</si>
  <si>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</si>
  <si>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</si>
  <si>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</si>
  <si>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</si>
  <si>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</si>
  <si>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</si>
  <si>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</si>
  <si>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</si>
  <si>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</si>
  <si>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</si>
  <si>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</si>
  <si>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</si>
  <si>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</si>
  <si>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</si>
  <si>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</si>
  <si>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</si>
  <si>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</si>
  <si>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</si>
  <si>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</si>
  <si>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</si>
  <si>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</si>
  <si>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</si>
  <si>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</si>
  <si>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</si>
  <si>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</si>
  <si>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</si>
  <si>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</si>
  <si>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</si>
  <si>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</si>
  <si>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</si>
  <si>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</si>
  <si>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</si>
  <si>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</si>
  <si>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</si>
  <si>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</si>
  <si>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</si>
  <si>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</si>
  <si>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</si>
  <si>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</si>
  <si>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</si>
  <si>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</si>
  <si>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</si>
  <si>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</si>
  <si>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</si>
  <si>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</si>
  <si>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</si>
  <si>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</si>
  <si>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</si>
  <si>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</si>
  <si>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</si>
  <si>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</si>
  <si>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</si>
  <si>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</si>
  <si>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</si>
  <si>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</si>
  <si>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</si>
  <si>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</si>
  <si>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</si>
  <si>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</si>
  <si>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</si>
  <si>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</si>
  <si>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</si>
  <si>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</si>
  <si>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</si>
  <si>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</si>
  <si>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</si>
  <si>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</si>
  <si>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</si>
  <si>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</si>
  <si>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</si>
  <si>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</si>
  <si>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</si>
  <si>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</si>
  <si>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</si>
  <si>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</si>
  <si>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</si>
  <si>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</si>
  <si>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</si>
  <si>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</si>
  <si>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</si>
  <si>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</si>
  <si>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</si>
  <si>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</si>
  <si>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</si>
  <si>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</si>
  <si>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</si>
  <si>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</si>
  <si>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</si>
  <si>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</si>
  <si>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</si>
  <si>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</si>
  <si>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</si>
  <si>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</si>
  <si>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</si>
  <si>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</si>
  <si>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</si>
  <si>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</si>
  <si>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</si>
  <si>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</si>
  <si>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</si>
  <si>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</si>
  <si>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</si>
  <si>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</si>
  <si>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</si>
  <si>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</si>
  <si>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</si>
  <si>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</si>
  <si>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</si>
  <si>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</si>
  <si>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</si>
  <si>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</si>
  <si>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</si>
  <si>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</si>
  <si>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</si>
  <si>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</si>
  <si>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</si>
  <si>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</si>
  <si>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</si>
  <si>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</si>
  <si>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</si>
  <si>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</si>
  <si>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</si>
  <si>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</si>
  <si>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</si>
  <si>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</si>
  <si>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</si>
  <si>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</si>
  <si>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</si>
  <si>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</si>
  <si>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</si>
  <si>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</si>
  <si>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</si>
  <si>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</si>
  <si>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</si>
  <si>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</si>
  <si>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</si>
  <si>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</si>
  <si>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</si>
  <si>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</si>
  <si>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</si>
  <si>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</si>
  <si>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</si>
  <si>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</si>
  <si>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</si>
  <si>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</si>
  <si>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</si>
  <si>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</si>
  <si>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</si>
  <si>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</si>
  <si>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</si>
  <si>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</si>
  <si>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</si>
  <si>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</si>
  <si>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</si>
  <si>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</si>
  <si>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</si>
  <si>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</si>
  <si>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</si>
  <si>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</si>
  <si>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</si>
  <si>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</si>
  <si>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</si>
  <si>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</si>
  <si>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</si>
  <si>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</si>
  <si>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</si>
  <si>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</si>
  <si>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</si>
  <si>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</si>
  <si>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</si>
  <si>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</si>
  <si>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</si>
  <si>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</si>
  <si>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</si>
  <si>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</si>
  <si>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</si>
  <si>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</si>
  <si>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</si>
  <si>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</si>
  <si>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</si>
  <si>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</si>
  <si>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</si>
  <si>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</si>
  <si>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</si>
  <si>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</si>
  <si>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</si>
  <si>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</si>
  <si>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</si>
  <si>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</si>
  <si>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</si>
  <si>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</si>
  <si>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</si>
  <si>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</si>
  <si>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</si>
  <si>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</si>
  <si>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</si>
  <si>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</si>
  <si>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</si>
  <si>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</si>
  <si>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</si>
  <si>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</si>
  <si>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</si>
  <si>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</si>
  <si>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</si>
  <si>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</si>
  <si>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</si>
  <si>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</si>
  <si>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</si>
  <si>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</si>
  <si>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</si>
  <si>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</si>
  <si>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</si>
  <si>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</si>
  <si>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</si>
  <si>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</si>
  <si>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</si>
  <si>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</si>
  <si>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</si>
  <si>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</si>
  <si>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</si>
  <si>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</si>
  <si>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</si>
  <si>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</si>
  <si>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</si>
  <si>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</si>
  <si>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</si>
  <si>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</si>
  <si>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</si>
  <si>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</si>
  <si>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</si>
  <si>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</si>
  <si>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</si>
  <si>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</si>
  <si>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</si>
  <si>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</si>
  <si>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</si>
  <si>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</si>
  <si>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</si>
  <si>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</si>
  <si>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</si>
  <si>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</si>
  <si>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</si>
  <si>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</si>
  <si>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</si>
  <si>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</si>
  <si>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</si>
  <si>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</si>
  <si>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</si>
  <si>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</si>
  <si>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</si>
  <si>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</si>
  <si>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</si>
  <si>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</si>
  <si>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</si>
  <si>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</si>
  <si>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</si>
  <si>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</si>
  <si>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</si>
  <si>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</si>
  <si>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</si>
  <si>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</si>
  <si>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</si>
  <si>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</si>
  <si>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</si>
  <si>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</si>
  <si>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</si>
  <si>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</si>
  <si>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</si>
  <si>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</si>
  <si>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</si>
  <si>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</si>
  <si>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</si>
  <si>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</si>
  <si>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</si>
  <si>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</si>
  <si>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</si>
  <si>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</si>
  <si>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</si>
  <si>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</si>
  <si>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</si>
  <si>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</si>
  <si>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</si>
  <si>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</si>
  <si>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</si>
  <si>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</si>
  <si>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</si>
  <si>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</si>
  <si>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</si>
  <si>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</si>
  <si>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</si>
  <si>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</si>
  <si>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</si>
  <si>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</si>
  <si>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</si>
  <si>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</si>
  <si>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</si>
  <si>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</si>
  <si>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</si>
  <si>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</si>
  <si>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</si>
  <si>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</si>
  <si>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</si>
  <si>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</si>
  <si>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</si>
  <si>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</si>
  <si>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</si>
  <si>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</si>
  <si>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</si>
  <si>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</si>
  <si>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</si>
  <si>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</si>
  <si>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</si>
  <si>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</si>
  <si>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</si>
  <si>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</si>
  <si>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</si>
  <si>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</si>
  <si>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</si>
  <si>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</si>
  <si>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</si>
  <si>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</si>
  <si>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</si>
  <si>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</si>
  <si>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</si>
  <si>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</si>
  <si>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</si>
  <si>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</si>
  <si>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</si>
  <si>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</si>
  <si>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</si>
  <si>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</si>
  <si>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</si>
  <si>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</si>
  <si>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</si>
  <si>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</si>
  <si>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</si>
  <si>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</si>
  <si>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</si>
  <si>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</si>
  <si>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</si>
  <si>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</si>
  <si>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</si>
  <si>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</si>
  <si>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</si>
  <si>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</si>
  <si>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</si>
  <si>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</si>
  <si>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</si>
  <si>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</si>
  <si>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</si>
  <si>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</si>
  <si>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</si>
  <si>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</si>
  <si>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</si>
  <si>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</si>
  <si>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</si>
  <si>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</si>
  <si>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</si>
  <si>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</si>
  <si>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</si>
  <si>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</si>
  <si>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</si>
  <si>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</si>
  <si>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</si>
  <si>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</si>
  <si>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</si>
  <si>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</si>
  <si>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</si>
  <si>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</si>
  <si>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</si>
  <si>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</si>
  <si>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</si>
  <si>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</si>
  <si>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</si>
  <si>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</si>
  <si>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</si>
  <si>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</si>
  <si>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</si>
  <si>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</si>
  <si>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</si>
  <si>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</si>
  <si>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</si>
  <si>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</si>
  <si>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</si>
  <si>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</si>
  <si>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</si>
  <si>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</si>
  <si>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</si>
  <si>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</si>
  <si>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</si>
  <si>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</si>
  <si>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</si>
  <si>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</si>
  <si>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</si>
  <si>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</si>
  <si>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</si>
  <si>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</si>
  <si>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</si>
  <si>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</si>
  <si>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</si>
  <si>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</si>
  <si>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</si>
  <si>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</si>
  <si>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</si>
  <si>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</si>
  <si>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</si>
  <si>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</si>
  <si>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</si>
  <si>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</si>
  <si>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</si>
  <si>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</si>
  <si>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</si>
  <si>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</si>
  <si>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</si>
  <si>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</si>
  <si>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</si>
  <si>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</si>
  <si>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</si>
  <si>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</si>
  <si>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</si>
  <si>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</si>
  <si>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</si>
  <si>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</si>
  <si>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</si>
  <si>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</si>
  <si>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</si>
  <si>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</si>
  <si>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</si>
  <si>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</si>
  <si>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</si>
  <si>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</si>
  <si>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</si>
  <si>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</si>
  <si>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</si>
  <si>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</si>
  <si>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</si>
  <si>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</si>
  <si>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</si>
  <si>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</si>
  <si>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</si>
  <si>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</si>
  <si>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</si>
  <si>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</si>
  <si>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</si>
  <si>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</si>
  <si>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</si>
  <si>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</si>
  <si>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</si>
  <si>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</si>
  <si>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</si>
  <si>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</si>
  <si>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</si>
  <si>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</si>
  <si>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</si>
  <si>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</si>
  <si>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</si>
  <si>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</si>
  <si>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</si>
  <si>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</si>
  <si>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</si>
  <si>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</si>
  <si>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</si>
  <si>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</si>
  <si>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</si>
  <si>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</si>
  <si>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</si>
  <si>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</si>
  <si>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</si>
  <si>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</si>
  <si>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</si>
  <si>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</si>
  <si>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</si>
  <si>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</si>
  <si>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</si>
  <si>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</si>
  <si>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</si>
  <si>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</si>
  <si>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</si>
  <si>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</si>
  <si>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</si>
  <si>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</si>
  <si>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</si>
  <si>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</si>
  <si>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</si>
  <si>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</si>
  <si>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</si>
  <si>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</si>
  <si>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</si>
  <si>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</si>
  <si>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</si>
  <si>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</si>
  <si>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</si>
  <si>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</si>
  <si>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</si>
  <si>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</si>
  <si>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</si>
  <si>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</si>
  <si>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</si>
  <si>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</si>
  <si>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</si>
  <si>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</si>
  <si>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</si>
  <si>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</si>
  <si>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</si>
  <si>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</si>
  <si>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</si>
  <si>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</si>
  <si>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</si>
  <si>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</si>
  <si>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</si>
  <si>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</si>
  <si>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</si>
  <si>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</si>
  <si>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</si>
  <si>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</si>
  <si>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</si>
  <si>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</si>
  <si>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</si>
  <si>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</si>
  <si>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</si>
  <si>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</si>
  <si>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</si>
  <si>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</si>
  <si>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</si>
  <si>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</si>
  <si>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</si>
  <si>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</si>
  <si>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</si>
  <si>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</si>
  <si>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</si>
  <si>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</si>
  <si>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</si>
  <si>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</si>
  <si>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</si>
  <si>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</si>
  <si>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</si>
  <si>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</si>
  <si>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</si>
  <si>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</si>
  <si>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</si>
  <si>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</si>
  <si>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</si>
  <si>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</si>
  <si>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</si>
  <si>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</si>
  <si>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</si>
  <si>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</si>
  <si>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</si>
  <si>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</si>
  <si>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</si>
  <si>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</si>
  <si>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</si>
  <si>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</si>
  <si>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</si>
  <si>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</si>
  <si>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</si>
  <si>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</si>
  <si>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</si>
  <si>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</si>
  <si>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</si>
  <si>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</si>
  <si>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</si>
  <si>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</si>
  <si>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</si>
  <si>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</si>
  <si>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</si>
  <si>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</si>
  <si>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</si>
  <si>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</si>
  <si>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</si>
  <si>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</si>
  <si>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</si>
  <si>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</si>
  <si>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</si>
  <si>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</si>
  <si>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</si>
  <si>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</si>
  <si>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</si>
  <si>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</si>
  <si>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</si>
  <si>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</si>
  <si>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</si>
  <si>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</si>
  <si>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</si>
  <si>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</si>
  <si>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</si>
  <si>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</si>
  <si>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</si>
  <si>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</si>
  <si>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</si>
  <si>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</si>
  <si>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</si>
  <si>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</si>
  <si>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</si>
  <si>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</si>
  <si>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</si>
  <si>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</si>
  <si>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</si>
  <si>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</si>
  <si>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</si>
  <si>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</si>
  <si>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</si>
  <si>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</si>
  <si>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</si>
  <si>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</si>
  <si>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</si>
  <si>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</si>
  <si>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</si>
  <si>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</si>
  <si>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</si>
  <si>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</si>
  <si>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</si>
  <si>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</si>
  <si>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</si>
  <si>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</si>
  <si>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</si>
  <si>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</si>
  <si>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</si>
  <si>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</si>
  <si>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</si>
  <si>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</si>
  <si>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</si>
  <si>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</si>
  <si>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</si>
  <si>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</si>
  <si>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</si>
  <si>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</si>
  <si>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</si>
  <si>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</si>
  <si>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</si>
  <si>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</si>
  <si>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</si>
  <si>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</si>
  <si>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</si>
  <si>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</si>
  <si>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</si>
  <si>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</si>
  <si>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</si>
  <si>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</si>
  <si>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</si>
  <si>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</si>
  <si>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</si>
  <si>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</si>
  <si>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</si>
  <si>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</si>
  <si>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</si>
  <si>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</si>
  <si>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</si>
  <si>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</si>
  <si>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</si>
  <si>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</si>
  <si>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</si>
  <si>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</si>
  <si>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</si>
  <si>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</si>
  <si>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</si>
  <si>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</si>
  <si>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</si>
  <si>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</si>
  <si>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</si>
  <si>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</si>
  <si>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</si>
  <si>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</si>
  <si>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</si>
  <si>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</si>
  <si>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</si>
  <si>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</si>
  <si>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</si>
  <si>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</si>
  <si>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</si>
  <si>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</si>
  <si>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</si>
  <si>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</si>
  <si>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</si>
  <si>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</si>
  <si>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</si>
  <si>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</si>
  <si>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</si>
  <si>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</si>
  <si>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</si>
  <si>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</si>
  <si>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</si>
  <si>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</si>
  <si>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</si>
  <si>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</si>
  <si>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</si>
  <si>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</si>
  <si>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</si>
  <si>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</si>
  <si>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</si>
  <si>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</si>
  <si>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</si>
  <si>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</si>
  <si>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</si>
  <si>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</si>
  <si>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</si>
  <si>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</si>
  <si>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</si>
  <si>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</si>
  <si>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</si>
  <si>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</si>
  <si>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</si>
  <si>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</si>
  <si>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</si>
  <si>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</si>
  <si>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</si>
  <si>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</si>
  <si>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</si>
  <si>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</si>
  <si>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</si>
  <si>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</si>
  <si>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</si>
  <si>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</si>
  <si>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</si>
  <si>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</si>
  <si>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</si>
  <si>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</si>
  <si>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</si>
  <si>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</si>
  <si>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</si>
  <si>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</si>
  <si>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</si>
  <si>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</si>
  <si>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</si>
  <si>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</si>
  <si>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</si>
  <si>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</si>
  <si>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</si>
  <si>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</si>
  <si>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</si>
  <si>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</si>
  <si>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</si>
  <si>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</si>
  <si>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</si>
  <si>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</si>
  <si>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</si>
  <si>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</si>
  <si>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</si>
  <si>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</si>
  <si>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</si>
  <si>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</si>
  <si>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</si>
  <si>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</si>
  <si>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</si>
  <si>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</si>
  <si>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</si>
  <si>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</si>
  <si>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</si>
  <si>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</si>
  <si>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</si>
  <si>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</si>
  <si>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</si>
  <si>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</si>
  <si>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</si>
  <si>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</si>
  <si>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</si>
  <si>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</si>
  <si>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</si>
  <si>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</si>
  <si>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</si>
  <si>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</si>
  <si>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</si>
  <si>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</si>
  <si>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</si>
  <si>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</si>
  <si>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</si>
  <si>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</si>
  <si>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</si>
  <si>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</si>
  <si>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</si>
  <si>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</si>
  <si>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</si>
  <si>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</si>
  <si>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</si>
  <si>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</si>
  <si>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</si>
  <si>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</si>
  <si>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</si>
  <si>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</si>
  <si>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</si>
  <si>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</si>
  <si>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</si>
  <si>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</si>
  <si>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</si>
  <si>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</si>
  <si>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</si>
  <si>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</si>
  <si>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</si>
  <si>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</si>
  <si>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</si>
  <si>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</si>
  <si>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</si>
  <si>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</si>
  <si>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</si>
  <si>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</si>
  <si>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</si>
  <si>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</si>
  <si>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</si>
  <si>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</si>
  <si>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</si>
  <si>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</si>
  <si>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</si>
  <si>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</si>
  <si>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</si>
  <si>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</si>
  <si>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</si>
  <si>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</si>
  <si>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</si>
  <si>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</si>
  <si>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</si>
  <si>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</si>
  <si>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</si>
  <si>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</si>
  <si>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</si>
  <si>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</si>
  <si>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</si>
  <si>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</si>
  <si>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</si>
  <si>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</si>
  <si>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</si>
  <si>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</si>
  <si>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</si>
  <si>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</si>
  <si>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</si>
  <si>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</si>
  <si>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</si>
  <si>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</si>
  <si>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</si>
  <si>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</si>
  <si>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</si>
  <si>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</si>
  <si>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</si>
  <si>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</si>
  <si>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</si>
  <si>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</si>
  <si>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</si>
  <si>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</si>
  <si>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</si>
  <si>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</si>
  <si>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</si>
  <si>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</si>
  <si>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</si>
  <si>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</si>
  <si>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</si>
  <si>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</si>
  <si>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</si>
  <si>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</si>
  <si>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</si>
  <si>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</si>
  <si>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</si>
  <si>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</si>
  <si>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</si>
  <si>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</si>
  <si>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</si>
  <si>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</si>
  <si>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</si>
  <si>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</si>
  <si>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</si>
  <si>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</si>
  <si>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</si>
  <si>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</si>
  <si>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</si>
  <si>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</si>
  <si>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</si>
  <si>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</si>
  <si>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</si>
  <si>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</si>
  <si>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</si>
  <si>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</si>
  <si>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</si>
  <si>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</si>
  <si>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</si>
  <si>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</si>
  <si>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</si>
  <si>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</si>
  <si>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</si>
  <si>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</si>
  <si>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</si>
  <si>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</si>
  <si>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</si>
  <si>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</si>
  <si>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</si>
  <si>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</si>
  <si>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</si>
  <si>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</si>
  <si>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</si>
  <si>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</si>
  <si>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</si>
  <si>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</si>
  <si>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</si>
  <si>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</si>
  <si>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</si>
  <si>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</si>
  <si>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</si>
  <si>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</si>
  <si>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</si>
  <si>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</si>
  <si>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</si>
  <si>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</si>
  <si>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</si>
  <si>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</si>
  <si>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</si>
  <si>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</si>
  <si>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</si>
  <si>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</si>
  <si>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</si>
  <si>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</si>
  <si>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</si>
  <si>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</si>
  <si>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</si>
  <si>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</si>
  <si>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</si>
  <si>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</si>
  <si>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</si>
  <si>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</si>
  <si>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</si>
  <si>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</si>
  <si>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</si>
  <si>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</si>
  <si>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</si>
  <si>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</si>
  <si>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</si>
  <si>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</si>
  <si>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</si>
  <si>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</si>
  <si>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</si>
  <si>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</si>
  <si>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</si>
  <si>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</si>
  <si>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</si>
  <si>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</si>
  <si>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</si>
  <si>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</si>
  <si>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</si>
  <si>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</si>
  <si>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</si>
  <si>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</si>
  <si>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</si>
  <si>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</si>
  <si>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</si>
  <si>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</si>
  <si>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</si>
  <si>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</si>
  <si>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</si>
  <si>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</si>
  <si>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</si>
  <si>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</si>
  <si>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</si>
  <si>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</si>
  <si>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</si>
  <si>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</si>
  <si>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</si>
  <si>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</si>
  <si>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</si>
  <si>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</si>
  <si>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</si>
  <si>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</si>
  <si>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</si>
  <si>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</si>
  <si>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</si>
  <si>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</si>
  <si>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</si>
  <si>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</si>
  <si>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</si>
  <si>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</si>
  <si>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</si>
  <si>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</si>
  <si>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</si>
  <si>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</si>
  <si>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</si>
  <si>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</si>
  <si>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</si>
  <si>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</si>
  <si>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</si>
  <si>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</si>
  <si>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</si>
  <si>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</si>
  <si>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</si>
  <si>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</si>
  <si>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</si>
  <si>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</si>
  <si>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</si>
  <si>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</si>
  <si>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</si>
  <si>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</si>
  <si>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</si>
  <si>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</si>
  <si>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</si>
  <si>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</si>
  <si>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</si>
  <si>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</si>
  <si>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</si>
  <si>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</si>
  <si>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</si>
  <si>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</si>
  <si>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</si>
  <si>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</si>
  <si>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</si>
  <si>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</si>
  <si>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</si>
  <si>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</si>
  <si>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</si>
  <si>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</si>
  <si>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</si>
  <si>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</si>
  <si>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</si>
  <si>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</si>
  <si>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</si>
  <si>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</si>
  <si>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</si>
  <si>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</si>
  <si>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</si>
  <si>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</si>
  <si>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</si>
  <si>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</si>
  <si>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</si>
  <si>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</si>
  <si>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</si>
  <si>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</si>
  <si>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</si>
  <si>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</si>
  <si>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</si>
  <si>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</si>
  <si>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</si>
  <si>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</si>
  <si>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</si>
  <si>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</si>
  <si>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</si>
  <si>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</si>
  <si>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</si>
  <si>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</si>
  <si>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</si>
  <si>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</si>
  <si>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</si>
  <si>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</si>
  <si>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</si>
  <si>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</si>
  <si>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</si>
  <si>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</si>
  <si>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</si>
  <si>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</si>
  <si>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</si>
  <si>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</si>
  <si>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</si>
  <si>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</si>
  <si>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</si>
  <si>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</si>
  <si>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</si>
  <si>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</si>
  <si>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</si>
  <si>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</si>
  <si>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</si>
  <si>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</si>
  <si>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</si>
  <si>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</si>
  <si>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</si>
  <si>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</si>
  <si>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</si>
  <si>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</si>
  <si>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</si>
  <si>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</si>
  <si>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</si>
  <si>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</si>
  <si>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</si>
  <si>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</si>
  <si>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</si>
  <si>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</si>
  <si>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</si>
  <si>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</si>
  <si>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</si>
  <si>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</si>
  <si>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</si>
  <si>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</si>
  <si>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</si>
  <si>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</si>
  <si>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</si>
  <si>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</si>
  <si>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</si>
  <si>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</si>
  <si>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</si>
  <si>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</si>
  <si>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</si>
  <si>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</si>
  <si>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</si>
  <si>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</si>
  <si>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</si>
  <si>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</si>
  <si>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</si>
  <si>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</si>
  <si>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</si>
  <si>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</si>
  <si>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</si>
  <si>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</si>
  <si>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</si>
  <si>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</si>
  <si>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</si>
  <si>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</si>
  <si>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</si>
  <si>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</si>
  <si>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</si>
  <si>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</si>
  <si>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</si>
  <si>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</si>
  <si>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</si>
  <si>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</si>
  <si>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</si>
  <si>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</si>
  <si>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</si>
  <si>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</si>
  <si>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</si>
  <si>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</si>
  <si>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</si>
  <si>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</si>
  <si>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</si>
  <si>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</si>
  <si>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</si>
  <si>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</si>
  <si>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</si>
  <si>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</si>
  <si>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</si>
  <si>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</si>
  <si>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</si>
  <si>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</si>
  <si>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</si>
  <si>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</si>
  <si>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</si>
  <si>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</si>
  <si>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</si>
  <si>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</si>
  <si>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</si>
  <si>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</si>
  <si>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</si>
  <si>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</si>
  <si>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</si>
  <si>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</si>
  <si>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</si>
  <si>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</si>
  <si>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</si>
  <si>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</si>
  <si>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</si>
  <si>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</si>
  <si>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</si>
  <si>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</si>
  <si>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</si>
  <si>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</si>
  <si>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</si>
  <si>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</si>
  <si>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</si>
  <si>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</si>
  <si>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</si>
  <si>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</si>
  <si>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</si>
  <si>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</si>
  <si>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</si>
  <si>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</si>
  <si>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</si>
  <si>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</si>
  <si>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</si>
  <si>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</si>
  <si>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</si>
  <si>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</si>
  <si>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</si>
  <si>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</si>
  <si>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</si>
  <si>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</si>
  <si>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</si>
  <si>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</si>
  <si>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</si>
  <si>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</si>
  <si>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</si>
  <si>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</si>
  <si>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</si>
  <si>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</si>
  <si>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</si>
  <si>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</si>
  <si>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</si>
  <si>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</si>
  <si>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</si>
  <si>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</si>
  <si>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</si>
  <si>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</si>
  <si>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</si>
  <si>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</si>
  <si>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</si>
  <si>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</si>
  <si>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</si>
  <si>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</si>
  <si>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</si>
  <si>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</si>
  <si>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</si>
  <si>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</si>
  <si>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</si>
  <si>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</si>
  <si>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</si>
  <si>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</si>
  <si>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</si>
  <si>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</si>
  <si>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</si>
  <si>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</si>
  <si>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</si>
  <si>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</si>
  <si>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</si>
  <si>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</si>
  <si>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</si>
  <si>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</si>
  <si>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</si>
  <si>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</si>
  <si>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</si>
  <si>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</si>
  <si>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</si>
  <si>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</si>
  <si>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</si>
  <si>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</si>
  <si>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</si>
  <si>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</si>
  <si>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</si>
  <si>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</si>
  <si>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</si>
  <si>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</si>
  <si>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</si>
  <si>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</si>
  <si>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</si>
  <si>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</si>
  <si>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</si>
  <si>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</si>
  <si>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</si>
  <si>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</si>
  <si>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</si>
  <si>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</si>
  <si>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</si>
  <si>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</si>
  <si>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</si>
  <si>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</si>
  <si>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</si>
  <si>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</si>
  <si>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</si>
  <si>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</si>
  <si>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</si>
  <si>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</si>
  <si>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</si>
  <si>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</si>
  <si>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</si>
  <si>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</si>
  <si>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</si>
  <si>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</si>
  <si>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</si>
  <si>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</si>
  <si>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</si>
  <si>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</si>
  <si>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</si>
  <si>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</si>
  <si>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</si>
  <si>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</si>
  <si>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</si>
  <si>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</si>
  <si>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</si>
  <si>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</si>
  <si>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</si>
  <si>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</si>
  <si>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</si>
  <si>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</si>
  <si>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</si>
  <si>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</si>
  <si>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</si>
  <si>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</si>
  <si>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</si>
  <si>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</si>
  <si>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</si>
  <si>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</si>
  <si>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</si>
  <si>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</si>
  <si>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</si>
  <si>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</si>
  <si>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</si>
  <si>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</si>
  <si>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</si>
  <si>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</si>
  <si>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</si>
  <si>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</si>
  <si>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</si>
  <si>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</si>
  <si>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</si>
  <si>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</si>
  <si>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</si>
  <si>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</si>
  <si>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</si>
  <si>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</si>
  <si>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</si>
  <si>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</si>
  <si>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</si>
  <si>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</si>
  <si>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</si>
  <si>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</si>
  <si>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</si>
  <si>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</si>
  <si>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</si>
  <si>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</si>
  <si>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</si>
  <si>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</si>
  <si>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</si>
  <si>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</si>
  <si>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</si>
  <si>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</si>
  <si>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</si>
  <si>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</si>
  <si>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</si>
  <si>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</si>
  <si>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</si>
  <si>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</si>
  <si>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</si>
  <si>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</si>
  <si>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</si>
  <si>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</si>
  <si>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</si>
  <si>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</si>
  <si>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</si>
  <si>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</si>
  <si>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</si>
  <si>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</si>
  <si>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</si>
  <si>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</si>
  <si>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</si>
  <si>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</si>
  <si>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</si>
  <si>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</si>
  <si>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</si>
  <si>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</si>
  <si>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</si>
  <si>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</si>
  <si>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</si>
  <si>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</si>
  <si>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</si>
  <si>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</si>
  <si>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</si>
  <si>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</si>
  <si>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</si>
  <si>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</si>
  <si>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</si>
  <si>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</si>
  <si>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</si>
  <si>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</si>
  <si>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</si>
  <si>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</si>
  <si>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</si>
  <si>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</si>
  <si>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</si>
  <si>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</si>
  <si>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</si>
  <si>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</si>
  <si>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</si>
  <si>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</si>
  <si>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</si>
  <si>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</si>
  <si>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</si>
  <si>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</si>
  <si>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</si>
  <si>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</si>
  <si>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</si>
  <si>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</si>
  <si>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</si>
  <si>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</si>
  <si>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</si>
  <si>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</si>
  <si>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</si>
  <si>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</si>
  <si>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</si>
  <si>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</si>
  <si>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</si>
  <si>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</si>
  <si>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</si>
  <si>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</si>
  <si>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</si>
  <si>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</si>
  <si>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</si>
  <si>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</si>
  <si>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</si>
  <si>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</si>
  <si>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</si>
  <si>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</si>
  <si>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</si>
  <si>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</si>
  <si>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</si>
  <si>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</si>
  <si>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</si>
  <si>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</si>
  <si>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</si>
  <si>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</si>
  <si>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</si>
  <si>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</si>
  <si>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</si>
  <si>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</si>
  <si>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</si>
  <si>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</si>
  <si>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</si>
  <si>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</si>
  <si>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</si>
  <si>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</si>
  <si>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</si>
  <si>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</si>
  <si>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</si>
  <si>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</si>
  <si>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</si>
  <si>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</si>
  <si>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</si>
  <si>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</si>
  <si>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</si>
  <si>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</si>
  <si>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</si>
  <si>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</si>
  <si>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</si>
  <si>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</si>
  <si>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</si>
  <si>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</si>
  <si>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</si>
  <si>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</si>
  <si>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</si>
  <si>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</si>
  <si>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</si>
  <si>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</si>
  <si>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</si>
  <si>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</si>
  <si>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</si>
  <si>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</si>
  <si>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</si>
  <si>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</si>
  <si>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</si>
  <si>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</si>
  <si>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</si>
  <si>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</si>
  <si>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</si>
  <si>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</si>
  <si>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</si>
  <si>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</si>
  <si>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</si>
  <si>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</si>
  <si>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</si>
  <si>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</si>
  <si>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</si>
  <si>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</si>
  <si>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</si>
  <si>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</si>
  <si>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</si>
  <si>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</si>
  <si>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</si>
  <si>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</si>
  <si>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</si>
  <si>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</si>
  <si>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</si>
  <si>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</si>
  <si>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</si>
  <si>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</si>
  <si>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</si>
  <si>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</si>
  <si>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</si>
  <si>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</si>
  <si>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</si>
  <si>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</si>
  <si>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</si>
  <si>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</si>
  <si>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</si>
  <si>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</si>
  <si>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</si>
  <si>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</si>
  <si>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</si>
  <si>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</si>
  <si>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</si>
  <si>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</si>
  <si>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</si>
  <si>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</si>
  <si>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</si>
  <si>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</si>
  <si>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</si>
  <si>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</si>
  <si>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</si>
  <si>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</si>
  <si>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</si>
  <si>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</si>
  <si>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</si>
  <si>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</si>
  <si>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</si>
  <si>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</si>
  <si>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</si>
  <si>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</si>
  <si>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</si>
  <si>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</si>
  <si>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</si>
  <si>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</si>
  <si>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</si>
  <si>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</si>
  <si>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</si>
  <si>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</si>
  <si>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</si>
  <si>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</si>
  <si>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</si>
  <si>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</si>
  <si>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</si>
  <si>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</si>
  <si>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</si>
  <si>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</si>
  <si>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</si>
  <si>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</si>
  <si>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</si>
  <si>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</si>
  <si>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</si>
  <si>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</si>
  <si>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</si>
  <si>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</si>
  <si>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</si>
  <si>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</si>
  <si>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</si>
  <si>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</si>
  <si>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</si>
  <si>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</si>
  <si>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</si>
  <si>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</si>
  <si>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</si>
  <si>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</si>
  <si>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</si>
  <si>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</si>
  <si>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</si>
  <si>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</si>
  <si>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</si>
  <si>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</si>
  <si>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</si>
  <si>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</si>
  <si>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</si>
  <si>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</si>
  <si>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</si>
  <si>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</si>
  <si>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</si>
  <si>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</si>
  <si>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</si>
  <si>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</si>
  <si>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</si>
  <si>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</si>
  <si>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</si>
  <si>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</si>
  <si>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</si>
  <si>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</si>
  <si>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</si>
  <si>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</si>
  <si>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</si>
  <si>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</si>
  <si>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</si>
  <si>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</si>
  <si>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</si>
  <si>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</si>
  <si>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</si>
  <si>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</si>
  <si>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</si>
  <si>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</si>
  <si>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</si>
  <si>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</si>
  <si>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</si>
  <si>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</si>
  <si>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</si>
  <si>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</si>
  <si>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</si>
  <si>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</si>
  <si>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</si>
  <si>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</si>
  <si>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</si>
  <si>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</si>
  <si>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</si>
  <si>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</si>
  <si>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</si>
  <si>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</si>
  <si>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</si>
  <si>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</si>
  <si>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</si>
  <si>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</si>
  <si>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</si>
  <si>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</si>
  <si>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</si>
  <si>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</si>
  <si>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</si>
  <si>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</si>
  <si>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</si>
  <si>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</si>
  <si>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</si>
  <si>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</si>
  <si>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</si>
  <si>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</si>
  <si>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</si>
  <si>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</si>
  <si>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</si>
  <si>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</si>
  <si>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</si>
  <si>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</si>
  <si>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</si>
  <si>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</si>
  <si>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</si>
  <si>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</si>
  <si>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</si>
  <si>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</si>
  <si>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</si>
  <si>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</si>
  <si>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</si>
  <si>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</si>
  <si>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</si>
  <si>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</si>
  <si>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</si>
  <si>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</si>
  <si>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</si>
  <si>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</si>
  <si>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</si>
  <si>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</si>
  <si>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</si>
  <si>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</si>
  <si>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</si>
  <si>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</si>
  <si>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</si>
  <si>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</si>
  <si>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</si>
  <si>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</si>
  <si>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</si>
  <si>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</si>
  <si>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</si>
  <si>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</si>
  <si>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</si>
  <si>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</si>
  <si>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</si>
  <si>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</si>
  <si>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</si>
  <si>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</si>
  <si>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</si>
  <si>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</si>
  <si>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</si>
  <si>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</si>
  <si>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</si>
  <si>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</si>
  <si>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</si>
  <si>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</si>
  <si>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</si>
  <si>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</si>
  <si>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</si>
  <si>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</si>
  <si>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</si>
  <si>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</si>
  <si>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</si>
  <si>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</si>
  <si>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</si>
  <si>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</si>
  <si>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</si>
  <si>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</si>
  <si>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</si>
  <si>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</si>
  <si>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</si>
  <si>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</si>
  <si>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</si>
  <si>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</si>
  <si>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</si>
  <si>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</si>
  <si>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</si>
  <si>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</si>
  <si>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</si>
  <si>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</si>
  <si>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</si>
  <si>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</si>
  <si>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</si>
  <si>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</si>
  <si>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</si>
  <si>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</si>
  <si>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</si>
  <si>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</si>
  <si>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</si>
  <si>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</si>
  <si>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</si>
  <si>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</si>
  <si>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</si>
  <si>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</si>
  <si>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</si>
  <si>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</si>
  <si>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</si>
  <si>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</si>
  <si>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</si>
  <si>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</si>
  <si>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</si>
  <si>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</si>
  <si>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</si>
  <si>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</si>
  <si>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</si>
  <si>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</si>
  <si>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</si>
  <si>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</si>
  <si>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</si>
  <si>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</si>
  <si>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</si>
  <si>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</si>
  <si>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</si>
  <si>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</si>
  <si>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</si>
  <si>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</si>
  <si>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</si>
  <si>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</si>
  <si>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</si>
  <si>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</si>
  <si>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</si>
  <si>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</si>
  <si>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</si>
  <si>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</si>
  <si>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</si>
  <si>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</si>
  <si>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</si>
  <si>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</si>
  <si>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</si>
  <si>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</si>
  <si>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</si>
  <si>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</si>
  <si>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</si>
  <si>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</si>
  <si>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</si>
  <si>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</si>
  <si>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</si>
  <si>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</si>
  <si>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</si>
  <si>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</si>
  <si>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</si>
  <si>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</si>
  <si>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</si>
  <si>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</si>
  <si>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</si>
  <si>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</si>
  <si>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</si>
  <si>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</si>
  <si>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</si>
  <si>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</si>
  <si>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</si>
  <si>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</si>
  <si>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</si>
  <si>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</si>
  <si>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</si>
  <si>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</si>
  <si>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</si>
  <si>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</si>
  <si>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</si>
  <si>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</si>
  <si>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</si>
  <si>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</si>
  <si>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</si>
  <si>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</si>
  <si>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</si>
  <si>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</si>
  <si>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</si>
  <si>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</si>
  <si>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</si>
  <si>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</si>
  <si>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</si>
  <si>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</si>
  <si>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</si>
  <si>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</si>
  <si>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</si>
  <si>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</si>
  <si>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</si>
  <si>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</si>
  <si>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</si>
  <si>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</si>
  <si>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</si>
  <si>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</si>
  <si>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</si>
  <si>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</si>
  <si>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</si>
  <si>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</si>
  <si>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</si>
  <si>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</si>
  <si>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</si>
  <si>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</si>
  <si>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</si>
  <si>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</si>
  <si>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</si>
  <si>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</si>
  <si>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</si>
  <si>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</si>
  <si>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</si>
  <si>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</si>
  <si>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</si>
  <si>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</si>
  <si>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</si>
  <si>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</si>
  <si>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</si>
  <si>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</si>
  <si>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</si>
  <si>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</si>
  <si>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</si>
  <si>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</si>
  <si>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</si>
  <si>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</si>
  <si>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</si>
  <si>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</si>
  <si>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</si>
  <si>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</si>
  <si>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</si>
  <si>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</si>
  <si>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</si>
  <si>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</si>
  <si>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</si>
  <si>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</si>
  <si>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</si>
  <si>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</si>
  <si>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</si>
  <si>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</si>
  <si>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</si>
  <si>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</si>
  <si>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</si>
  <si>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</si>
  <si>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</si>
  <si>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</si>
  <si>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</si>
  <si>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</si>
  <si>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</si>
  <si>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</si>
  <si>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</si>
  <si>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</si>
  <si>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</si>
  <si>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</si>
  <si>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</si>
  <si>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</si>
  <si>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</si>
  <si>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</si>
  <si>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</si>
  <si>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</si>
  <si>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</si>
  <si>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</si>
  <si>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</si>
  <si>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</si>
  <si>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</si>
  <si>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</si>
  <si>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</si>
  <si>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</si>
  <si>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</si>
  <si>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</si>
  <si>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</si>
  <si>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</si>
  <si>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</si>
  <si>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</si>
  <si>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</si>
  <si>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</si>
  <si>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</si>
  <si>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</si>
  <si>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</si>
  <si>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</si>
  <si>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</si>
  <si>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</si>
  <si>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</si>
  <si>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</si>
  <si>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</si>
  <si>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</si>
  <si>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</si>
  <si>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</si>
  <si>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</si>
  <si>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</si>
  <si>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</si>
  <si>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</si>
  <si>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</si>
  <si>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</si>
  <si>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</si>
  <si>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</si>
  <si>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</si>
  <si>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</si>
  <si>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</si>
  <si>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</si>
  <si>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</si>
  <si>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</si>
  <si>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</si>
  <si>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</si>
  <si>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</si>
  <si>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</si>
  <si>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</si>
  <si>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</si>
  <si>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</si>
  <si>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</si>
  <si>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</si>
  <si>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</si>
  <si>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</si>
  <si>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</si>
  <si>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</si>
  <si>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</si>
  <si>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</si>
  <si>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</si>
  <si>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</si>
  <si>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</si>
  <si>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</si>
  <si>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</si>
  <si>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</si>
  <si>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</si>
  <si>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</si>
  <si>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</si>
  <si>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</si>
  <si>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</si>
  <si>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</si>
  <si>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</si>
  <si>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</si>
  <si>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</si>
  <si>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</si>
  <si>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</si>
  <si>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</si>
  <si>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</si>
  <si>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</si>
  <si>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</si>
  <si>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</si>
  <si>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</si>
  <si>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</si>
  <si>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</si>
  <si>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</si>
  <si>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</si>
  <si>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</si>
  <si>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</si>
  <si>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</si>
  <si>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</si>
  <si>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</si>
  <si>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</si>
  <si>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</si>
  <si>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</si>
  <si>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</si>
  <si>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</si>
  <si>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</si>
  <si>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</si>
  <si>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</si>
  <si>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</si>
  <si>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</si>
  <si>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</si>
  <si>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</si>
  <si>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</si>
  <si>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</si>
  <si>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</si>
  <si>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</si>
  <si>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</si>
  <si>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</si>
  <si>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</si>
  <si>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</si>
  <si>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</si>
  <si>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</si>
  <si>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</si>
  <si>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</si>
  <si>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</si>
  <si>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</si>
  <si>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</si>
  <si>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</si>
  <si>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</si>
  <si>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</si>
  <si>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</si>
  <si>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</si>
  <si>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</si>
  <si>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</si>
  <si>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</si>
  <si>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</si>
  <si>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</si>
  <si>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</si>
  <si>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</si>
  <si>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</si>
  <si>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</si>
  <si>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</si>
  <si>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</si>
  <si>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</si>
  <si>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</si>
  <si>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</si>
  <si>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</si>
  <si>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</si>
  <si>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</si>
  <si>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</si>
  <si>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</si>
  <si>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</si>
  <si>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</si>
  <si>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</si>
  <si>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</si>
  <si>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</si>
  <si>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</si>
  <si>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</si>
  <si>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</si>
  <si>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</si>
  <si>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</si>
  <si>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</si>
  <si>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</si>
  <si>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</si>
  <si>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</si>
  <si>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</si>
  <si>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</si>
  <si>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</si>
  <si>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</si>
  <si>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</si>
  <si>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</si>
  <si>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</si>
  <si>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</si>
  <si>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</si>
  <si>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</si>
  <si>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</si>
  <si>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</si>
  <si>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</si>
  <si>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</si>
  <si>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</si>
  <si>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</si>
  <si>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</si>
  <si>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</si>
  <si>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</si>
  <si>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</si>
  <si>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</si>
  <si>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</si>
  <si>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</si>
  <si>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</si>
  <si>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</si>
  <si>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</si>
  <si>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</si>
  <si>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</si>
  <si>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</si>
  <si>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</si>
  <si>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</si>
  <si>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</si>
  <si>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</si>
  <si>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</si>
  <si>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</si>
  <si>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</si>
  <si>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</si>
  <si>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</si>
  <si>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</si>
  <si>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</si>
  <si>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</si>
  <si>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</si>
  <si>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</si>
  <si>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</si>
  <si>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</si>
  <si>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</si>
  <si>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</si>
  <si>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</si>
  <si>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</si>
  <si>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</si>
  <si>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</si>
  <si>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</si>
  <si>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</si>
  <si>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</si>
  <si>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</si>
  <si>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</si>
  <si>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</si>
  <si>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</si>
  <si>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</si>
  <si>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</si>
  <si>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</si>
  <si>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</si>
  <si>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</si>
  <si>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</si>
  <si>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</si>
  <si>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</si>
  <si>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</si>
  <si>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</si>
  <si>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</si>
  <si>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</si>
  <si>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</si>
  <si>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</si>
  <si>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</si>
  <si>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</si>
  <si>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</si>
  <si>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</si>
  <si>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</si>
  <si>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</si>
  <si>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</si>
  <si>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</si>
  <si>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</si>
  <si>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</si>
  <si>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</si>
  <si>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</si>
  <si>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</si>
  <si>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</si>
  <si>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</si>
  <si>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</si>
  <si>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</si>
  <si>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</si>
  <si>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</si>
  <si>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</si>
  <si>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</si>
  <si>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</si>
  <si>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</si>
  <si>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</si>
  <si>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</si>
  <si>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</si>
  <si>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</si>
  <si>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</si>
  <si>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</si>
  <si>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</si>
  <si>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</si>
  <si>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</si>
  <si>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</si>
  <si>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</si>
  <si>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</si>
  <si>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</si>
  <si>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</si>
  <si>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</si>
  <si>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</si>
  <si>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</si>
  <si>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</si>
  <si>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</si>
  <si>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</si>
  <si>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</si>
  <si>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</si>
  <si>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</si>
  <si>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</si>
  <si>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</si>
  <si>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</si>
  <si>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</si>
  <si>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</si>
  <si>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</si>
  <si>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</si>
  <si>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</si>
  <si>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</si>
  <si>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</si>
  <si>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</si>
  <si>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</si>
  <si>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</si>
  <si>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</si>
  <si>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</si>
  <si>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</si>
  <si>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</si>
  <si>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</si>
  <si>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</si>
  <si>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</si>
  <si>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</si>
  <si>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</si>
  <si>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</si>
  <si>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</si>
  <si>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</si>
  <si>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</si>
  <si>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</si>
  <si>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</si>
  <si>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</si>
  <si>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</si>
  <si>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</si>
  <si>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</si>
  <si>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</si>
  <si>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</si>
  <si>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</si>
  <si>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</si>
  <si>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</si>
  <si>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</si>
  <si>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</si>
  <si>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</si>
  <si>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</si>
  <si>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</si>
  <si>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</si>
  <si>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</si>
  <si>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</si>
  <si>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</si>
  <si>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</si>
  <si>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</si>
  <si>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</si>
  <si>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</si>
  <si>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</si>
  <si>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</si>
  <si>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</si>
  <si>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</si>
  <si>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</si>
  <si>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</si>
  <si>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</si>
  <si>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</si>
  <si>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</si>
  <si>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</si>
  <si>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</si>
  <si>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</si>
  <si>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</si>
  <si>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</si>
  <si>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</si>
  <si>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</si>
  <si>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</si>
  <si>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</si>
  <si>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</si>
  <si>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</si>
  <si>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</si>
  <si>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</si>
  <si>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</si>
  <si>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</si>
  <si>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</si>
  <si>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</si>
  <si>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</si>
  <si>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</si>
  <si>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</si>
  <si>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</si>
  <si>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</si>
  <si>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</si>
  <si>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</si>
  <si>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</si>
  <si>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</si>
  <si>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</si>
  <si>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</si>
  <si>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</si>
  <si>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</si>
  <si>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</si>
  <si>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</si>
  <si>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</si>
  <si>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</si>
  <si>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</si>
  <si>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</si>
  <si>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</si>
  <si>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</si>
  <si>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</si>
  <si>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</si>
  <si>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</si>
  <si>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</si>
  <si>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</si>
  <si>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</si>
  <si>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</si>
  <si>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</si>
  <si>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</si>
  <si>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</si>
  <si>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</si>
  <si>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</si>
  <si>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</si>
  <si>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</si>
  <si>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</si>
  <si>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</si>
  <si>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</si>
  <si>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</si>
  <si>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</si>
  <si>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</si>
  <si>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</si>
  <si>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</si>
  <si>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</si>
  <si>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</si>
  <si>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</si>
  <si>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</si>
  <si>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</si>
  <si>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</si>
  <si>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</si>
  <si>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</si>
  <si>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</si>
  <si>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</si>
  <si>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</si>
  <si>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</si>
  <si>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</si>
  <si>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</si>
  <si>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</si>
  <si>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</si>
  <si>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</si>
  <si>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</si>
  <si>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</si>
  <si>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</si>
  <si>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</si>
  <si>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</si>
  <si>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</si>
  <si>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</si>
  <si>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</si>
  <si>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</si>
  <si>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</si>
  <si>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</si>
  <si>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</si>
  <si>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</si>
  <si>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</si>
  <si>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</si>
  <si>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</si>
  <si>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</si>
  <si>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</si>
  <si>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</si>
  <si>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</si>
  <si>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</si>
  <si>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</si>
  <si>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</si>
  <si>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</si>
  <si>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</si>
  <si>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</si>
  <si>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</si>
  <si>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</si>
  <si>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</si>
  <si>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</si>
  <si>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</si>
  <si>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</si>
  <si>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</si>
  <si>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</si>
  <si>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</si>
  <si>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</si>
  <si>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</si>
  <si>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</si>
  <si>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</si>
  <si>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</si>
  <si>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</si>
  <si>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</si>
  <si>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</si>
  <si>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</si>
  <si>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</si>
  <si>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</si>
  <si>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</si>
  <si>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</si>
  <si>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</si>
  <si>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</si>
  <si>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</si>
  <si>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</si>
  <si>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</si>
  <si>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</si>
  <si>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</si>
  <si>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</si>
  <si>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</si>
  <si>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</si>
  <si>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</si>
  <si>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</si>
  <si>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</si>
  <si>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</si>
  <si>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</si>
  <si>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</si>
  <si>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</si>
  <si>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</si>
  <si>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</si>
  <si>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</si>
  <si>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</si>
  <si>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</si>
  <si>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</si>
  <si>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</si>
  <si>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</si>
  <si>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</si>
  <si>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</si>
  <si>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</si>
  <si>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</si>
  <si>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</si>
  <si>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</si>
  <si>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</si>
  <si>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</si>
  <si>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</si>
  <si>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</si>
  <si>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</si>
  <si>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</si>
  <si>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</si>
  <si>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</si>
  <si>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</si>
  <si>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</si>
  <si>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</si>
  <si>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</si>
  <si>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</si>
  <si>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</si>
  <si>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</si>
  <si>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</si>
  <si>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</si>
  <si>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</si>
  <si>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</si>
  <si>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</si>
  <si>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</si>
  <si>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</si>
  <si>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</si>
  <si>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</si>
  <si>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</si>
  <si>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</si>
  <si>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</si>
  <si>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</si>
  <si>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</si>
  <si>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</si>
  <si>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</si>
  <si>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</si>
  <si>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</si>
  <si>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</si>
  <si>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</si>
  <si>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</si>
  <si>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</si>
  <si>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</si>
  <si>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</si>
  <si>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</si>
  <si>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</si>
  <si>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</si>
  <si>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</si>
  <si>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</si>
  <si>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</si>
  <si>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</si>
  <si>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</si>
  <si>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</si>
  <si>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</si>
  <si>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</si>
  <si>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</si>
  <si>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</si>
  <si>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</si>
  <si>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</si>
  <si>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</si>
  <si>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</si>
  <si>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</si>
  <si>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</si>
  <si>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</si>
  <si>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</si>
  <si>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</si>
  <si>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</si>
  <si>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</si>
  <si>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</si>
  <si>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</si>
  <si>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</si>
  <si>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</si>
  <si>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</si>
  <si>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</si>
  <si>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</si>
  <si>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</si>
  <si>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</si>
  <si>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</si>
  <si>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</si>
  <si>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</si>
  <si>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</si>
  <si>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</si>
  <si>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</si>
  <si>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</si>
  <si>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</si>
  <si>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</si>
  <si>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</si>
  <si>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</si>
  <si>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</si>
  <si>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</si>
  <si>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</si>
  <si>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</si>
  <si>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</si>
  <si>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</si>
  <si>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</si>
  <si>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</si>
  <si>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</si>
  <si>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</si>
  <si>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</si>
  <si>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</si>
  <si>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</si>
  <si>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</si>
  <si>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</si>
  <si>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</si>
  <si>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</si>
  <si>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</si>
  <si>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</si>
  <si>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</si>
  <si>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</si>
  <si>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</si>
  <si>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</si>
  <si>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</si>
  <si>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</si>
  <si>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</si>
  <si>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</si>
  <si>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</si>
  <si>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</si>
  <si>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</si>
  <si>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</si>
  <si>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</si>
  <si>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</si>
  <si>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</si>
  <si>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</si>
  <si>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</si>
  <si>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</si>
  <si>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</si>
  <si>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</si>
  <si>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</si>
  <si>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</si>
  <si>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</si>
  <si>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</si>
  <si>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</si>
  <si>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</si>
  <si>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</si>
  <si>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</si>
  <si>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</si>
  <si>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</si>
  <si>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</si>
  <si>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</si>
  <si>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</si>
  <si>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</si>
  <si>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</si>
  <si>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</si>
  <si>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</si>
  <si>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</si>
  <si>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</si>
  <si>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</si>
  <si>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</si>
  <si>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</si>
  <si>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</si>
  <si>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</si>
  <si>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</si>
  <si>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</si>
  <si>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</si>
  <si>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</si>
  <si>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</si>
  <si>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</si>
  <si>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</si>
  <si>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</si>
  <si>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</si>
  <si>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</si>
  <si>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</si>
  <si>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</si>
  <si>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</si>
  <si>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</si>
  <si>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</si>
  <si>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</si>
  <si>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</si>
  <si>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</si>
  <si>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</si>
  <si>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</si>
  <si>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</si>
  <si>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</si>
  <si>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</si>
  <si>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</si>
  <si>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</si>
  <si>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</si>
  <si>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</si>
  <si>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</si>
  <si>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</si>
  <si>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</si>
  <si>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</si>
  <si>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</si>
  <si>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</si>
  <si>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</si>
  <si>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</si>
  <si>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</si>
  <si>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</si>
  <si>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</si>
  <si>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</si>
  <si>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</si>
  <si>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</si>
  <si>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</si>
  <si>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</si>
  <si>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</si>
  <si>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</si>
  <si>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</si>
  <si>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</si>
  <si>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</si>
  <si>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</si>
  <si>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</si>
  <si>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</si>
  <si>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</si>
  <si>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</si>
  <si>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</si>
  <si>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</si>
  <si>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</si>
  <si>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</si>
  <si>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</si>
  <si>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</si>
  <si>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</si>
  <si>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</si>
  <si>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</si>
  <si>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</si>
  <si>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</si>
  <si>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</si>
  <si>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</si>
  <si>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</si>
  <si>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</si>
  <si>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</si>
  <si>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</si>
  <si>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</si>
  <si>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</si>
  <si>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</si>
  <si>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</si>
  <si>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</si>
  <si>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</si>
  <si>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</si>
  <si>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</si>
  <si>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</si>
  <si>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</si>
  <si>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</si>
  <si>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</si>
  <si>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</si>
  <si>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</si>
  <si>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</si>
  <si>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</si>
  <si>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</si>
  <si>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</si>
  <si>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</si>
  <si>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</si>
  <si>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</si>
  <si>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</si>
  <si>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</si>
  <si>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</si>
  <si>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</si>
  <si>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</si>
  <si>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</si>
  <si>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</si>
  <si>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</si>
  <si>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</si>
  <si>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</si>
  <si>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</si>
  <si>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</si>
  <si>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</si>
  <si>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</si>
  <si>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</si>
  <si>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</si>
  <si>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</si>
  <si>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</si>
  <si>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</si>
  <si>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</si>
  <si>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</si>
  <si>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</si>
  <si>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</si>
  <si>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</si>
  <si>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</si>
  <si>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</si>
  <si>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</si>
  <si>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</si>
  <si>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</si>
  <si>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</si>
  <si>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</si>
  <si>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</si>
  <si>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</si>
  <si>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</si>
  <si>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</si>
  <si>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</si>
  <si>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</si>
  <si>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</si>
  <si>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</si>
  <si>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</si>
  <si>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</si>
  <si>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</si>
  <si>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</si>
  <si>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</si>
  <si>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</si>
  <si>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</si>
  <si>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</si>
  <si>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</si>
  <si>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</si>
  <si>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</si>
  <si>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</si>
  <si>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</si>
  <si>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</si>
  <si>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</si>
  <si>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</si>
  <si>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</si>
  <si>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</si>
  <si>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</si>
  <si>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</si>
  <si>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</si>
  <si>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</si>
  <si>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</si>
  <si>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</si>
  <si>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</si>
  <si>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</si>
  <si>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</si>
  <si>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</si>
  <si>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</si>
  <si>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</si>
  <si>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</si>
  <si>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</si>
  <si>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</si>
  <si>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</si>
  <si>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</si>
  <si>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</si>
  <si>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</si>
  <si>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</si>
  <si>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</si>
  <si>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</si>
  <si>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</si>
  <si>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</si>
  <si>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</si>
  <si>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</si>
  <si>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</si>
  <si>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</si>
  <si>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</si>
  <si>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</si>
  <si>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</si>
  <si>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</si>
  <si>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</si>
  <si>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</si>
  <si>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</si>
  <si>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</si>
  <si>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</si>
  <si>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</si>
  <si>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</si>
  <si>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</si>
  <si>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</si>
  <si>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</si>
  <si>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</si>
  <si>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</si>
  <si>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</si>
  <si>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</si>
  <si>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</si>
  <si>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</si>
  <si>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</si>
  <si>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</si>
  <si>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</si>
  <si>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</si>
  <si>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</si>
  <si>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</si>
  <si>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</si>
  <si>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</si>
  <si>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</si>
  <si>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</si>
  <si>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</si>
  <si>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</si>
  <si>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</si>
  <si>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</si>
  <si>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</si>
  <si>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</si>
  <si>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</si>
  <si>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</si>
  <si>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</si>
  <si>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</si>
  <si>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</si>
  <si>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</si>
  <si>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</si>
  <si>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</si>
  <si>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</si>
  <si>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</si>
  <si>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</si>
  <si>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</si>
  <si>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</si>
  <si>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</si>
  <si>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</si>
  <si>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</si>
  <si>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</si>
  <si>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</si>
  <si>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</si>
  <si>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</si>
  <si>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</si>
  <si>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</si>
  <si>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</si>
  <si>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</si>
  <si>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</si>
  <si>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</si>
  <si>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</si>
  <si>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</si>
  <si>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</si>
  <si>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</si>
  <si>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</si>
  <si>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</si>
  <si>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</si>
  <si>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</si>
  <si>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</si>
  <si>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</si>
  <si>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</si>
  <si>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</si>
  <si>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</si>
  <si>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</si>
  <si>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</si>
  <si>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</si>
  <si>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</si>
  <si>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</si>
  <si>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</si>
  <si>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</si>
  <si>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</si>
  <si>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</si>
  <si>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</si>
  <si>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</si>
  <si>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</si>
  <si>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</si>
  <si>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</si>
  <si>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</si>
  <si>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</si>
  <si>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</si>
  <si>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</si>
  <si>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</si>
  <si>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</si>
  <si>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</si>
  <si>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</si>
  <si>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</si>
  <si>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</si>
  <si>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</si>
  <si>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</si>
  <si>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</si>
  <si>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</si>
  <si>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</si>
  <si>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</si>
  <si>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</si>
  <si>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</si>
  <si>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</si>
  <si>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</si>
  <si>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</si>
  <si>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</si>
  <si>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</si>
  <si>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</si>
  <si>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</si>
  <si>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</si>
  <si>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</si>
  <si>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</si>
  <si>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</si>
  <si>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</si>
  <si>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</si>
  <si>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</si>
  <si>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</si>
  <si>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</si>
  <si>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</si>
  <si>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</si>
  <si>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</si>
  <si>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</si>
  <si>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</si>
  <si>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</si>
  <si>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</si>
  <si>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</si>
  <si>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</si>
  <si>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</si>
  <si>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</si>
  <si>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</si>
  <si>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</si>
  <si>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</si>
  <si>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</si>
  <si>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</si>
  <si>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</si>
  <si>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</si>
  <si>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</si>
  <si>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</si>
  <si>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</si>
  <si>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</si>
  <si>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</si>
  <si>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</si>
  <si>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</si>
  <si>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</si>
  <si>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</si>
  <si>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</si>
  <si>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</si>
  <si>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</si>
  <si>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</si>
  <si>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</si>
  <si>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</si>
  <si>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</si>
  <si>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</si>
  <si>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</si>
  <si>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</si>
  <si>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</si>
  <si>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</si>
  <si>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</si>
  <si>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</si>
  <si>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</si>
  <si>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</si>
  <si>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</si>
  <si>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</si>
  <si>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</si>
  <si>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</si>
  <si>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</si>
  <si>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</si>
  <si>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</si>
  <si>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</si>
  <si>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</si>
  <si>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</si>
  <si>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</si>
  <si>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</si>
  <si>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</si>
  <si>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</si>
  <si>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</si>
  <si>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</si>
  <si>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</si>
  <si>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</si>
  <si>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</si>
  <si>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</si>
  <si>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</si>
  <si>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</si>
  <si>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</si>
  <si>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</si>
  <si>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</si>
  <si>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</si>
  <si>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</si>
  <si>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</si>
  <si>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</si>
  <si>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</si>
  <si>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</si>
  <si>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</si>
  <si>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</si>
  <si>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</si>
  <si>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</si>
  <si>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</si>
  <si>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</si>
  <si>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</si>
  <si>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</si>
  <si>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</si>
  <si>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</si>
  <si>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</si>
  <si>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</si>
  <si>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</si>
  <si>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</si>
  <si>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</si>
  <si>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</si>
  <si>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</si>
  <si>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</si>
  <si>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</si>
  <si>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</si>
  <si>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</si>
  <si>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</si>
  <si>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</si>
  <si>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</si>
  <si>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</si>
  <si>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</si>
  <si>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</si>
  <si>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</si>
  <si>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</si>
  <si>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</si>
  <si>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</si>
  <si>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</si>
  <si>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</si>
  <si>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</si>
  <si>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</si>
  <si>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</si>
  <si>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</si>
  <si>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</si>
  <si>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</si>
  <si>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</si>
  <si>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</si>
  <si>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</si>
  <si>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</si>
  <si>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</si>
  <si>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</si>
  <si>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</si>
  <si>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</si>
  <si>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</si>
  <si>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</si>
  <si>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</si>
  <si>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</si>
  <si>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</si>
  <si>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</si>
  <si>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</si>
  <si>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</si>
  <si>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</si>
  <si>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</si>
  <si>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</si>
  <si>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</si>
  <si>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</si>
  <si>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</si>
  <si>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</si>
  <si>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</si>
  <si>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</si>
  <si>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</si>
  <si>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</si>
  <si>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</si>
  <si>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</si>
  <si>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</si>
  <si>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</si>
  <si>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</si>
  <si>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</si>
  <si>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</si>
  <si>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</si>
  <si>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</si>
  <si>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</si>
  <si>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</si>
  <si>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</si>
  <si>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</si>
  <si>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</si>
  <si>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</si>
  <si>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</si>
  <si>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</si>
  <si>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</si>
  <si>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</si>
  <si>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</si>
  <si>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</si>
  <si>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</si>
  <si>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</si>
  <si>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</si>
  <si>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</si>
  <si>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</si>
  <si>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</si>
  <si>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</si>
  <si>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</si>
  <si>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</si>
  <si>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</si>
  <si>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</si>
  <si>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</si>
  <si>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</si>
  <si>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</si>
  <si>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</si>
  <si>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</si>
  <si>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</si>
  <si>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</si>
  <si>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</si>
  <si>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</si>
  <si>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</si>
  <si>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</si>
  <si>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</si>
  <si>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</si>
  <si>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</si>
  <si>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</si>
  <si>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</si>
  <si>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</si>
  <si>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</si>
  <si>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</si>
  <si>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</si>
  <si>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</si>
  <si>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</si>
  <si>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</si>
  <si>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</si>
  <si>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</si>
  <si>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</si>
  <si>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</si>
  <si>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</si>
  <si>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</si>
  <si>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</si>
  <si>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</si>
  <si>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</si>
  <si>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</si>
  <si>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</si>
  <si>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</si>
  <si>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</si>
  <si>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</si>
  <si>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</si>
  <si>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</si>
  <si>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</si>
  <si>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</si>
  <si>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</si>
  <si>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</si>
  <si>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</si>
  <si>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</si>
  <si>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</si>
  <si>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</si>
  <si>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</si>
  <si>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</si>
  <si>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</si>
  <si>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</si>
  <si>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</si>
  <si>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</si>
  <si>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</si>
  <si>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</si>
  <si>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</si>
  <si>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</si>
  <si>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</si>
  <si>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</si>
  <si>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</si>
  <si>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</si>
  <si>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</si>
  <si>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</si>
  <si>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</si>
  <si>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</si>
  <si>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</si>
  <si>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</si>
  <si>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</si>
  <si>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</si>
  <si>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</si>
  <si>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</si>
  <si>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</si>
  <si>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</si>
  <si>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</si>
  <si>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</si>
  <si>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</si>
  <si>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</si>
  <si>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</si>
  <si>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</si>
  <si>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</si>
  <si>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</si>
  <si>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</si>
  <si>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</si>
  <si>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</si>
  <si>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</si>
  <si>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</si>
  <si>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</si>
  <si>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</si>
  <si>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</si>
  <si>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</si>
  <si>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</si>
  <si>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</si>
  <si>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</si>
  <si>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</si>
  <si>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</si>
  <si>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</si>
  <si>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</si>
  <si>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</si>
  <si>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</si>
  <si>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</si>
  <si>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</si>
  <si>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</si>
  <si>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</si>
  <si>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</si>
  <si>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</si>
  <si>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</si>
  <si>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</si>
  <si>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</si>
  <si>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</si>
  <si>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</si>
  <si>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</si>
  <si>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</si>
  <si>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</si>
  <si>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</si>
  <si>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</si>
  <si>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</si>
  <si>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</si>
  <si>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</si>
  <si>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</si>
  <si>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</si>
  <si>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</si>
  <si>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</si>
  <si>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</si>
  <si>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</si>
  <si>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</si>
  <si>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</si>
  <si>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</si>
  <si>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</si>
  <si>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</si>
  <si>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</si>
  <si>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</si>
  <si>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</si>
  <si>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</si>
  <si>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</si>
  <si>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</si>
  <si>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</si>
  <si>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</si>
  <si>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</si>
  <si>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</si>
  <si>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</si>
  <si>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</si>
  <si>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</si>
  <si>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</si>
  <si>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</si>
  <si>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</si>
  <si>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</si>
  <si>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</si>
  <si>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</si>
  <si>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</si>
  <si>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</si>
  <si>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</si>
  <si>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</si>
  <si>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</si>
  <si>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</si>
  <si>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</si>
  <si>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</si>
  <si>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</si>
  <si>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</si>
  <si>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</si>
  <si>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</si>
  <si>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</si>
  <si>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</si>
  <si>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</si>
  <si>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</si>
  <si>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</si>
  <si>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</si>
  <si>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</si>
  <si>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</si>
  <si>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</si>
  <si>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</si>
  <si>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</si>
  <si>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</si>
  <si>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</si>
  <si>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</si>
  <si>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</si>
  <si>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</si>
  <si>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</si>
  <si>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</si>
  <si>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</si>
  <si>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</si>
  <si>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</si>
  <si>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</si>
  <si>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</si>
  <si>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</si>
  <si>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</si>
  <si>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</si>
  <si>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</si>
  <si>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</si>
  <si>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</si>
  <si>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</si>
  <si>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</si>
  <si>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</si>
  <si>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</si>
  <si>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</si>
  <si>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</si>
  <si>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</si>
  <si>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</si>
  <si>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</si>
  <si>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</si>
  <si>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</si>
  <si>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</si>
  <si>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</si>
  <si>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</si>
  <si>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</si>
  <si>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</si>
  <si>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</si>
  <si>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</si>
  <si>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</si>
  <si>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</si>
  <si>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</si>
  <si>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</si>
  <si>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</si>
  <si>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</si>
  <si>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</si>
  <si>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</si>
  <si>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</si>
  <si>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</si>
  <si>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</si>
  <si>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</si>
  <si>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</si>
  <si>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</si>
  <si>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</si>
  <si>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</si>
  <si>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</si>
  <si>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</si>
  <si>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</si>
  <si>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</si>
  <si>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</si>
  <si>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</si>
  <si>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</si>
  <si>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</si>
  <si>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</si>
  <si>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</si>
  <si>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</si>
  <si>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</si>
  <si>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</si>
  <si>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</si>
  <si>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</si>
  <si>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</si>
  <si>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</si>
  <si>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</si>
  <si>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</si>
  <si>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</si>
  <si>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</si>
  <si>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</si>
  <si>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</si>
  <si>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</si>
  <si>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</si>
  <si>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</si>
  <si>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</si>
  <si>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</si>
  <si>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</si>
  <si>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</si>
  <si>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</si>
  <si>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</si>
  <si>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</si>
  <si>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</si>
  <si>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</si>
  <si>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</si>
  <si>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</si>
  <si>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</si>
  <si>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</si>
  <si>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</si>
  <si>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</si>
  <si>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</si>
  <si>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</si>
  <si>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</si>
  <si>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</si>
  <si>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</si>
  <si>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</si>
  <si>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</si>
  <si>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</si>
  <si>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</si>
  <si>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</si>
  <si>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</si>
  <si>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</si>
  <si>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</si>
  <si>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</si>
  <si>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</si>
  <si>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</si>
  <si>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</si>
  <si>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</si>
  <si>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</si>
  <si>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</si>
  <si>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</si>
  <si>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</si>
  <si>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</si>
  <si>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</si>
  <si>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</si>
  <si>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</si>
  <si>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</si>
  <si>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</si>
  <si>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</si>
  <si>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</si>
  <si>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</si>
  <si>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</si>
  <si>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</si>
  <si>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</si>
  <si>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</si>
  <si>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</si>
  <si>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</si>
  <si>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</si>
  <si>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</si>
  <si>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</si>
  <si>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</si>
  <si>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</si>
  <si>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</si>
  <si>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</si>
  <si>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</si>
  <si>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</si>
  <si>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</si>
  <si>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</si>
  <si>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</si>
  <si>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</si>
  <si>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</si>
  <si>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</si>
  <si>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</si>
  <si>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</si>
  <si>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</si>
  <si>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</si>
  <si>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</si>
  <si>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</si>
  <si>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</si>
  <si>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</si>
  <si>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</si>
  <si>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</si>
  <si>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</si>
  <si>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</si>
  <si>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</si>
  <si>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</si>
  <si>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</si>
  <si>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</si>
  <si>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</si>
  <si>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</si>
  <si>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</si>
  <si>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</si>
  <si>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</si>
  <si>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</si>
  <si>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</si>
  <si>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</si>
  <si>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</si>
  <si>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</si>
  <si>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</si>
  <si>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</si>
  <si>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</si>
  <si>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</si>
  <si>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</si>
  <si>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</si>
  <si>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</si>
  <si>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</si>
  <si>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</si>
  <si>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</si>
  <si>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</si>
  <si>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</si>
  <si>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</si>
  <si>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</si>
  <si>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</si>
  <si>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</si>
  <si>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</si>
  <si>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</si>
  <si>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</si>
  <si>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</si>
  <si>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</si>
  <si>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</si>
  <si>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</si>
  <si>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</si>
  <si>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</si>
  <si>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</si>
  <si>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</si>
  <si>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</si>
  <si>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</si>
  <si>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</si>
  <si>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</si>
  <si>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</si>
  <si>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</si>
  <si>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</si>
  <si>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</si>
  <si>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</si>
  <si>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</si>
  <si>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</si>
  <si>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</si>
  <si>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</si>
  <si>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</si>
  <si>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</si>
  <si>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</si>
  <si>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</si>
  <si>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</si>
  <si>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</si>
  <si>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</si>
  <si>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</si>
  <si>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</si>
  <si>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</si>
  <si>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</si>
  <si>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</si>
  <si>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</si>
  <si>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</si>
  <si>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</si>
  <si>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</si>
  <si>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</si>
  <si>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</si>
  <si>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</si>
  <si>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</si>
  <si>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</si>
  <si>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</si>
  <si>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</si>
  <si>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</si>
  <si>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</si>
  <si>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</si>
  <si>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</si>
  <si>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</si>
  <si>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</si>
  <si>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</si>
  <si>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</si>
  <si>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</si>
  <si>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</si>
  <si>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</si>
  <si>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</si>
  <si>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</si>
  <si>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</si>
  <si>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</si>
  <si>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</si>
  <si>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</si>
  <si>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</si>
  <si>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</si>
  <si>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</si>
  <si>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</si>
  <si>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</si>
  <si>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</si>
  <si>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</si>
  <si>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</si>
  <si>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</si>
  <si>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</si>
  <si>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</si>
  <si>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</si>
  <si>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</si>
  <si>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</si>
  <si>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</si>
  <si>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</si>
  <si>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</si>
  <si>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</si>
  <si>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</si>
  <si>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</si>
  <si>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</si>
  <si>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</si>
  <si>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</si>
  <si>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</si>
  <si>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</si>
  <si>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</si>
  <si>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</si>
  <si>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</si>
  <si>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</si>
  <si>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</si>
  <si>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</si>
  <si>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</si>
  <si>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</si>
  <si>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</si>
  <si>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</si>
  <si>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</si>
  <si>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</si>
  <si>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</si>
  <si>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</si>
  <si>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</si>
  <si>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</si>
  <si>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</si>
  <si>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</si>
  <si>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</si>
  <si>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</si>
  <si>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</si>
  <si>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</si>
  <si>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</si>
  <si>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</si>
  <si>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</si>
  <si>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</si>
  <si>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</si>
  <si>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</si>
  <si>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</si>
  <si>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</si>
  <si>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</si>
  <si>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</si>
  <si>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</si>
  <si>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</si>
  <si>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</si>
  <si>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</si>
  <si>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</si>
  <si>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</si>
  <si>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</si>
  <si>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</si>
  <si>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</si>
  <si>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</si>
  <si>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</si>
  <si>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</si>
  <si>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</si>
  <si>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</si>
  <si>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</si>
  <si>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</si>
  <si>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</si>
  <si>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</si>
  <si>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</si>
  <si>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</si>
  <si>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</si>
  <si>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</si>
  <si>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</si>
  <si>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</si>
  <si>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</si>
  <si>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</si>
  <si>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</si>
  <si>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</si>
  <si>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</si>
  <si>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</si>
  <si>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</si>
  <si>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</si>
  <si>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</si>
  <si>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</si>
  <si>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</si>
  <si>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</si>
  <si>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</si>
  <si>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</si>
  <si>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</si>
  <si>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</si>
  <si>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</si>
  <si>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</si>
  <si>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</si>
  <si>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</si>
  <si>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</si>
  <si>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</si>
  <si>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</si>
  <si>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</si>
  <si>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</si>
  <si>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</si>
  <si>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</si>
  <si>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</si>
  <si>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</si>
  <si>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</si>
  <si>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</si>
  <si>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</si>
  <si>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</si>
  <si>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</si>
  <si>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</si>
  <si>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</si>
  <si>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</si>
  <si>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</si>
  <si>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</si>
  <si>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</si>
  <si>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</si>
  <si>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</si>
  <si>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</si>
  <si>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</si>
  <si>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</si>
  <si>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</si>
  <si>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</si>
  <si>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</si>
  <si>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</si>
  <si>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</si>
  <si>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</si>
  <si>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</si>
  <si>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</si>
  <si>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</si>
  <si>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</si>
  <si>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</si>
  <si>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</si>
  <si>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</si>
  <si>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</si>
  <si>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</si>
  <si>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</si>
  <si>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</si>
  <si>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</si>
  <si>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</si>
  <si>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</si>
  <si>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</si>
  <si>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</si>
  <si>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</si>
  <si>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</si>
  <si>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</si>
  <si>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</si>
  <si>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</si>
  <si>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</si>
  <si>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</si>
  <si>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</si>
  <si>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</si>
  <si>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</si>
  <si>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</si>
  <si>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</si>
  <si>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</si>
  <si>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</si>
  <si>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</si>
  <si>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</si>
  <si>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</si>
  <si>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</si>
  <si>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</si>
  <si>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</si>
  <si>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</si>
  <si>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</si>
  <si>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</si>
  <si>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</si>
  <si>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</si>
  <si>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</si>
  <si>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</si>
  <si>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</si>
  <si>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</si>
  <si>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</si>
  <si>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</si>
  <si>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</si>
  <si>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</si>
  <si>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</si>
  <si>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</si>
  <si>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</si>
  <si>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</si>
  <si>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</si>
  <si>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</si>
  <si>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</si>
  <si>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</si>
  <si>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</si>
  <si>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</si>
  <si>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</si>
  <si>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</si>
  <si>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</si>
  <si>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</si>
  <si>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</si>
  <si>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</si>
  <si>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</si>
  <si>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</si>
  <si>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</si>
  <si>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</si>
  <si>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</si>
  <si>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</si>
  <si>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</si>
  <si>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</si>
  <si>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</si>
  <si>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</si>
  <si>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</si>
  <si>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</si>
  <si>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</si>
  <si>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</si>
  <si>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</si>
  <si>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</si>
  <si>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</si>
  <si>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</si>
  <si>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</si>
  <si>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</si>
  <si>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</si>
  <si>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</si>
  <si>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</si>
  <si>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</si>
  <si>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</si>
  <si>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</si>
  <si>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</si>
  <si>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</si>
  <si>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</si>
  <si>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</si>
  <si>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</si>
  <si>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</si>
  <si>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</si>
  <si>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</si>
  <si>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</si>
  <si>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</si>
  <si>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</si>
  <si>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</si>
  <si>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</si>
  <si>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</si>
  <si>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</si>
  <si>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</si>
  <si>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</si>
  <si>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</si>
  <si>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</si>
  <si>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</si>
  <si>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</si>
  <si>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</si>
  <si>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</si>
  <si>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</si>
  <si>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</si>
  <si>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</si>
  <si>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</si>
  <si>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</si>
  <si>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</si>
  <si>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</si>
  <si>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</si>
  <si>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</si>
  <si>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</si>
  <si>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</si>
  <si>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</si>
  <si>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</si>
  <si>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</si>
  <si>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</si>
  <si>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</si>
  <si>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</si>
  <si>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</si>
  <si>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</si>
  <si>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</si>
  <si>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</si>
  <si>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</si>
  <si>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</si>
  <si>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</si>
  <si>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</si>
  <si>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</si>
  <si>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</si>
  <si>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</si>
  <si>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</si>
  <si>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</si>
  <si>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</si>
  <si>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</si>
  <si>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</si>
  <si>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</si>
  <si>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</si>
  <si>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</si>
  <si>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</si>
  <si>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</si>
  <si>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</si>
  <si>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</si>
  <si>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</si>
  <si>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</si>
  <si>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</si>
  <si>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</si>
  <si>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</si>
  <si>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</si>
  <si>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</si>
  <si>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</si>
  <si>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</si>
  <si>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</si>
  <si>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</si>
  <si>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</si>
  <si>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</si>
  <si>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</si>
  <si>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</si>
  <si>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</si>
  <si>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</si>
  <si>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</si>
  <si>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</si>
  <si>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</si>
  <si>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</si>
  <si>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</si>
  <si>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</si>
  <si>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</si>
  <si>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</si>
  <si>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</si>
  <si>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</si>
  <si>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</si>
  <si>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</si>
  <si>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</si>
  <si>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</si>
  <si>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</si>
  <si>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</si>
  <si>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</si>
  <si>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</si>
  <si>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</si>
  <si>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</si>
  <si>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</si>
  <si>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</si>
  <si>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</si>
  <si>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</si>
  <si>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</si>
  <si>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</si>
  <si>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</si>
  <si>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</si>
  <si>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</si>
  <si>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</si>
  <si>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</si>
  <si>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</si>
  <si>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</si>
  <si>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</si>
  <si>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</si>
  <si>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</si>
  <si>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</si>
  <si>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</si>
  <si>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</si>
  <si>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</si>
  <si>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</si>
  <si>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</si>
  <si>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</si>
  <si>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</si>
  <si>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</si>
  <si>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</si>
  <si>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</si>
  <si>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</si>
  <si>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</si>
  <si>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</si>
  <si>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</si>
  <si>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</si>
  <si>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</si>
  <si>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</si>
  <si>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</si>
  <si>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</si>
  <si>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</si>
  <si>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</si>
  <si>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</si>
  <si>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</si>
  <si>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</si>
  <si>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</si>
  <si>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</si>
  <si>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</si>
  <si>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</si>
  <si>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</si>
  <si>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</si>
  <si>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</si>
  <si>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</si>
  <si>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</si>
  <si>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</si>
  <si>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</si>
  <si>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</si>
  <si>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</si>
  <si>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</si>
  <si>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</si>
  <si>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</si>
  <si>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</si>
  <si>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</si>
  <si>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</si>
  <si>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</si>
  <si>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</si>
  <si>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</si>
  <si>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</si>
  <si>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</si>
  <si>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</si>
  <si>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</si>
  <si>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</si>
  <si>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</si>
  <si>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</si>
  <si>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</si>
  <si>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</si>
  <si>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</si>
  <si>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</si>
  <si>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</si>
  <si>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</si>
  <si>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</si>
  <si>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</si>
  <si>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</si>
  <si>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</si>
  <si>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</si>
  <si>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</si>
  <si>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</si>
  <si>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</si>
  <si>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</si>
  <si>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</si>
  <si>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</si>
  <si>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</si>
  <si>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</si>
  <si>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</si>
  <si>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</si>
  <si>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</si>
  <si>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</si>
  <si>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</si>
  <si>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</si>
  <si>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</si>
  <si>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</si>
  <si>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</si>
  <si>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</si>
  <si>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</si>
  <si>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</si>
  <si>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</si>
  <si>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</si>
  <si>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</si>
  <si>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</si>
  <si>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</si>
  <si>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</si>
  <si>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</si>
  <si>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</si>
  <si>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</si>
  <si>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</si>
  <si>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</si>
  <si>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</si>
  <si>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</si>
  <si>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</si>
  <si>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</si>
  <si>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</si>
  <si>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</si>
  <si>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</si>
  <si>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</si>
  <si>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</si>
  <si>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</si>
  <si>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</si>
  <si>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</si>
  <si>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</si>
  <si>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</si>
  <si>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</si>
  <si>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</si>
  <si>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</si>
  <si>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</si>
  <si>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</si>
  <si>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</si>
  <si>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</si>
  <si>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</si>
  <si>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</si>
  <si>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</si>
  <si>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</si>
  <si>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</si>
  <si>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</si>
  <si>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</si>
  <si>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</si>
  <si>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</si>
  <si>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</si>
  <si>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</si>
  <si>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</si>
  <si>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</si>
  <si>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</si>
  <si>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</si>
  <si>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</si>
  <si>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</si>
  <si>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</si>
  <si>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</si>
  <si>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</si>
  <si>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</si>
  <si>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</si>
  <si>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</si>
  <si>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</si>
  <si>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</si>
  <si>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</si>
  <si>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</si>
  <si>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</si>
  <si>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</si>
  <si>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</si>
  <si>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</si>
  <si>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</si>
  <si>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</si>
  <si>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</si>
  <si>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</si>
  <si>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</si>
  <si>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</si>
  <si>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</si>
  <si>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</si>
  <si>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</si>
  <si>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</si>
  <si>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</si>
  <si>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</si>
  <si>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</si>
  <si>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</si>
  <si>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</si>
  <si>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</si>
  <si>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</si>
  <si>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</si>
  <si>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</si>
  <si>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</si>
  <si>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</si>
  <si>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</si>
  <si>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</si>
  <si>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</si>
  <si>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</si>
  <si>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</si>
  <si>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</si>
  <si>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</si>
  <si>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</si>
  <si>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</si>
  <si>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</si>
  <si>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</si>
  <si>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</si>
  <si>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</si>
  <si>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</si>
  <si>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</si>
  <si>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</si>
  <si>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</si>
  <si>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</si>
  <si>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</si>
  <si>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</si>
  <si>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</si>
  <si>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</si>
  <si>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</si>
  <si>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</si>
  <si>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</si>
  <si>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</si>
  <si>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</si>
  <si>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</si>
  <si>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</si>
  <si>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</si>
  <si>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</si>
  <si>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</si>
  <si>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</si>
  <si>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</si>
  <si>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</si>
  <si>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</si>
  <si>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</si>
  <si>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</si>
  <si>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</si>
  <si>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</si>
  <si>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</si>
  <si>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</si>
  <si>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</si>
  <si>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</si>
  <si>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</si>
  <si>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</si>
  <si>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</si>
  <si>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</si>
  <si>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</si>
  <si>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</si>
  <si>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</si>
  <si>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</si>
  <si>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</si>
  <si>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</si>
  <si>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</si>
  <si>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</si>
  <si>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</si>
  <si>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</si>
  <si>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</si>
  <si>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</si>
  <si>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</si>
  <si>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</si>
  <si>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</si>
  <si>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</si>
  <si>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</si>
  <si>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</si>
  <si>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</si>
  <si>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</si>
  <si>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</si>
  <si>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</si>
  <si>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</si>
  <si>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</si>
  <si>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</si>
  <si>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</si>
  <si>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</si>
  <si>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</si>
  <si>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</si>
  <si>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</si>
  <si>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</si>
  <si>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</si>
  <si>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</si>
  <si>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</si>
  <si>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</si>
  <si>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</si>
  <si>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</si>
  <si>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</si>
  <si>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</si>
  <si>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</si>
  <si>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</si>
  <si>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</si>
  <si>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</si>
  <si>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</si>
  <si>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</si>
  <si>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</si>
  <si>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</si>
  <si>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</si>
  <si>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</si>
  <si>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</si>
  <si>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</si>
  <si>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</si>
  <si>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</si>
  <si>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</si>
  <si>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</si>
  <si>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</si>
  <si>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</si>
  <si>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</si>
  <si>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</si>
  <si>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</si>
  <si>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</si>
  <si>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</si>
  <si>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</si>
  <si>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</si>
  <si>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</si>
  <si>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</si>
  <si>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</si>
  <si>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</si>
  <si>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</si>
  <si>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</si>
  <si>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</si>
  <si>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</si>
  <si>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</si>
  <si>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</si>
  <si>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</si>
  <si>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</si>
  <si>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</si>
  <si>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</si>
  <si>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</si>
  <si>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</si>
  <si>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</si>
  <si>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</si>
  <si>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</si>
  <si>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</si>
  <si>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</si>
  <si>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</si>
  <si>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</si>
  <si>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</si>
  <si>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</si>
  <si>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</si>
  <si>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</si>
  <si>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</si>
  <si>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</si>
  <si>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</si>
  <si>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</si>
  <si>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</si>
  <si>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</si>
  <si>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</si>
  <si>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</si>
  <si>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</si>
  <si>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</si>
  <si>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</si>
  <si>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</si>
  <si>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</si>
  <si>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</si>
  <si>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</si>
  <si>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</si>
  <si>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</si>
  <si>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</si>
  <si>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</si>
  <si>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</si>
  <si>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</si>
  <si>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</si>
  <si>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</si>
  <si>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</si>
  <si>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</si>
  <si>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</si>
  <si>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</si>
  <si>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</si>
  <si>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</si>
  <si>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</si>
  <si>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</si>
  <si>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</si>
  <si>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</si>
  <si>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</si>
  <si>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</si>
  <si>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</si>
  <si>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</si>
  <si>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</si>
  <si>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</si>
  <si>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</si>
  <si>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</si>
  <si>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</si>
  <si>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</si>
  <si>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</si>
  <si>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</si>
  <si>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</si>
  <si>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</si>
  <si>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</si>
  <si>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</si>
  <si>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</si>
  <si>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</si>
  <si>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</si>
  <si>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</si>
  <si>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</si>
  <si>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</si>
  <si>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</si>
  <si>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</si>
  <si>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</si>
  <si>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</si>
  <si>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</si>
  <si>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</si>
  <si>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</si>
  <si>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</si>
  <si>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</si>
  <si>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</si>
  <si>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</si>
  <si>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</si>
  <si>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</si>
  <si>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</si>
  <si>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</si>
  <si>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</si>
  <si>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</si>
  <si>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</si>
  <si>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</si>
  <si>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</si>
  <si>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</si>
  <si>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</si>
  <si>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</si>
  <si>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</si>
  <si>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</si>
  <si>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</si>
  <si>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</si>
  <si>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</si>
  <si>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</si>
  <si>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</si>
  <si>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</si>
  <si>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</si>
  <si>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</si>
  <si>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</si>
  <si>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</si>
  <si>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</si>
  <si>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</si>
  <si>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</si>
  <si>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</si>
  <si>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</si>
  <si>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</si>
  <si>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</si>
  <si>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</si>
  <si>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</si>
  <si>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</si>
  <si>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</si>
  <si>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</si>
  <si>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</si>
  <si>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</si>
  <si>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</si>
  <si>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</si>
  <si>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</si>
  <si>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</si>
  <si>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</si>
  <si>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</si>
  <si>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</si>
  <si>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</si>
  <si>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</si>
  <si>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</si>
  <si>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</si>
  <si>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</si>
  <si>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</si>
  <si>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</si>
  <si>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</si>
  <si>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</si>
  <si>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</si>
  <si>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</si>
  <si>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</si>
  <si>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</si>
  <si>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</si>
  <si>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</si>
  <si>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</si>
  <si>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</si>
  <si>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</si>
  <si>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</si>
  <si>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</si>
  <si>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</si>
  <si>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</si>
  <si>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</si>
  <si>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</si>
  <si>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</si>
  <si>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</si>
  <si>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</si>
  <si>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</si>
  <si>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</si>
  <si>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</si>
  <si>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</si>
  <si>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</si>
  <si>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</si>
  <si>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</si>
  <si>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</si>
  <si>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</si>
  <si>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</si>
  <si>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</si>
  <si>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</si>
  <si>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</si>
  <si>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</si>
  <si>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</si>
  <si>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</si>
  <si>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</si>
  <si>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</si>
  <si>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</si>
  <si>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</si>
  <si>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</si>
  <si>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</si>
  <si>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</si>
  <si>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</si>
  <si>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</si>
  <si>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</si>
  <si>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</si>
  <si>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</si>
  <si>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</si>
  <si>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</si>
  <si>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</si>
  <si>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</si>
  <si>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</si>
  <si>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</si>
  <si>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</si>
  <si>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</si>
  <si>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</si>
  <si>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</si>
  <si>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</si>
  <si>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</si>
  <si>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</si>
  <si>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</si>
  <si>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</si>
  <si>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</si>
  <si>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</si>
  <si>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</si>
  <si>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</si>
  <si>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</si>
  <si>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</si>
  <si>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</si>
  <si>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</si>
  <si>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</si>
  <si>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</si>
  <si>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</si>
  <si>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</si>
  <si>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</si>
  <si>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</si>
  <si>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</si>
  <si>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</si>
  <si>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</si>
  <si>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</si>
  <si>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</si>
  <si>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</si>
  <si>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</si>
  <si>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</si>
  <si>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</si>
  <si>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</si>
  <si>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</si>
  <si>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</si>
  <si>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</si>
  <si>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</si>
  <si>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</si>
  <si>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</si>
  <si>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</si>
  <si>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</si>
  <si>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</si>
  <si>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</si>
  <si>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</si>
  <si>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</si>
  <si>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</si>
  <si>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</si>
  <si>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</si>
  <si>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</si>
  <si>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</si>
  <si>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</si>
  <si>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</si>
  <si>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</si>
  <si>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</si>
  <si>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</si>
  <si>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</si>
  <si>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</si>
  <si>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</si>
  <si>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</si>
  <si>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</si>
  <si>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</si>
  <si>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</si>
  <si>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</si>
  <si>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</si>
  <si>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</si>
  <si>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</si>
  <si>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</si>
  <si>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</si>
  <si>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</si>
  <si>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</si>
  <si>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</si>
  <si>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</si>
  <si>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</si>
  <si>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</si>
  <si>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</si>
  <si>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</si>
  <si>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</si>
  <si>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</si>
  <si>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</si>
  <si>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</si>
  <si>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</si>
  <si>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</si>
  <si>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</si>
  <si>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</si>
  <si>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</si>
  <si>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</si>
  <si>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</si>
  <si>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</si>
  <si>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</si>
  <si>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</si>
  <si>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</si>
  <si>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</si>
  <si>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</si>
  <si>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</si>
  <si>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</si>
  <si>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</si>
  <si>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</si>
  <si>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</si>
  <si>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</si>
  <si>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</si>
  <si>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</si>
  <si>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</si>
  <si>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</si>
  <si>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</si>
  <si>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</si>
  <si>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</si>
  <si>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</si>
  <si>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</si>
  <si>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</si>
  <si>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</si>
  <si>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</si>
  <si>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</si>
  <si>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</si>
  <si>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</si>
  <si>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</si>
  <si>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</si>
  <si>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</si>
  <si>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</si>
  <si>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</si>
  <si>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</si>
  <si>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</si>
  <si>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</si>
  <si>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</si>
  <si>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</si>
  <si>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</si>
  <si>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</si>
  <si>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</si>
  <si>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</si>
  <si>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</si>
  <si>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</si>
  <si>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</si>
  <si>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</si>
  <si>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</si>
  <si>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</si>
  <si>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</si>
  <si>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</si>
  <si>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</si>
  <si>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</si>
  <si>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</si>
  <si>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</si>
  <si>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</si>
  <si>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</si>
  <si>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</si>
  <si>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</si>
  <si>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</si>
  <si>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</si>
  <si>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</si>
  <si>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</si>
  <si>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</si>
  <si>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</si>
  <si>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</si>
  <si>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</si>
  <si>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</si>
  <si>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</si>
  <si>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</si>
  <si>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</si>
  <si>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</si>
  <si>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</si>
  <si>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</si>
  <si>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</si>
  <si>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</si>
  <si>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</si>
  <si>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</si>
  <si>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</si>
  <si>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</si>
  <si>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</si>
  <si>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</si>
  <si>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</si>
  <si>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</si>
  <si>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</si>
  <si>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</si>
  <si>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</si>
  <si>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</si>
  <si>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</si>
  <si>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</si>
  <si>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</si>
  <si>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</si>
  <si>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</si>
  <si>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</si>
  <si>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</si>
  <si>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</si>
  <si>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</si>
  <si>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</si>
  <si>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</si>
  <si>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</si>
  <si>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</si>
  <si>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</si>
  <si>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</si>
  <si>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</si>
  <si>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</si>
  <si>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</si>
  <si>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</si>
  <si>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</si>
  <si>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</si>
  <si>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</si>
  <si>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</si>
  <si>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</si>
  <si>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</si>
  <si>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</si>
  <si>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</si>
  <si>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</si>
  <si>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</si>
  <si>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</si>
  <si>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</si>
  <si>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</si>
  <si>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</si>
  <si>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</si>
  <si>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</si>
  <si>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</si>
  <si>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</si>
  <si>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</si>
  <si>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</si>
  <si>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</si>
  <si>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</si>
  <si>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</si>
  <si>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</si>
  <si>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</si>
  <si>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</si>
  <si>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</si>
  <si>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</si>
  <si>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</si>
  <si>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</si>
  <si>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</si>
  <si>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</si>
  <si>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</si>
  <si>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</si>
  <si>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</si>
  <si>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</si>
  <si>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</si>
  <si>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</si>
  <si>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</si>
  <si>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</si>
  <si>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</si>
  <si>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</si>
  <si>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</si>
  <si>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</si>
  <si>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</si>
  <si>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</si>
  <si>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</si>
  <si>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</si>
  <si>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</si>
  <si>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</si>
  <si>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</si>
  <si>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</si>
  <si>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</si>
  <si>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</si>
  <si>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</si>
  <si>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</si>
  <si>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</si>
  <si>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</si>
  <si>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</si>
  <si>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</si>
  <si>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</si>
  <si>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</si>
  <si>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</si>
  <si>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</si>
  <si>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</si>
  <si>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</si>
  <si>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</si>
  <si>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</si>
  <si>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</si>
  <si>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</si>
  <si>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</si>
  <si>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</si>
  <si>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</si>
  <si>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</si>
  <si>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</si>
  <si>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</si>
  <si>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</si>
  <si>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</si>
  <si>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</si>
  <si>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</si>
  <si>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</si>
  <si>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</si>
  <si>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</si>
  <si>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</si>
  <si>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</si>
  <si>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</si>
  <si>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</si>
  <si>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</si>
  <si>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</si>
  <si>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</si>
  <si>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</si>
  <si>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</si>
  <si>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</si>
  <si>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</si>
  <si>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</si>
  <si>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</si>
  <si>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</si>
  <si>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</si>
  <si>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</si>
  <si>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</si>
  <si>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</si>
  <si>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</si>
  <si>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</si>
  <si>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</si>
  <si>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</si>
  <si>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</si>
  <si>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</si>
  <si>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</si>
  <si>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</si>
  <si>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</si>
  <si>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</si>
  <si>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</si>
  <si>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</si>
  <si>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</si>
  <si>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</si>
  <si>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</si>
  <si>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</si>
  <si>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</si>
  <si>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</si>
  <si>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</si>
  <si>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</si>
  <si>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</si>
  <si>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</si>
  <si>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</si>
  <si>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</si>
  <si>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</si>
  <si>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</si>
  <si>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</si>
  <si>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</si>
  <si>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</si>
  <si>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</si>
  <si>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</si>
  <si>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</si>
  <si>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</si>
  <si>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</si>
  <si>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</si>
  <si>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</si>
  <si>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</si>
  <si>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</si>
  <si>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</si>
  <si>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</si>
  <si>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</si>
  <si>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</si>
  <si>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</si>
  <si>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</si>
  <si>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</si>
  <si>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</si>
  <si>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</si>
  <si>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</si>
  <si>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</si>
  <si>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</si>
  <si>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</si>
  <si>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</si>
  <si>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</si>
  <si>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</si>
  <si>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</si>
  <si>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</si>
  <si>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</si>
  <si>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</si>
  <si>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</si>
  <si>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</si>
  <si>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</si>
  <si>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</si>
  <si>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</si>
  <si>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</si>
  <si>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</si>
  <si>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</si>
  <si>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</si>
  <si>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</si>
  <si>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</si>
  <si>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</si>
  <si>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</si>
  <si>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</si>
  <si>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</si>
  <si>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</si>
  <si>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</si>
  <si>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</si>
  <si>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</si>
  <si>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</si>
  <si>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</si>
  <si>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</si>
  <si>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</si>
  <si>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</si>
  <si>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</si>
  <si>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</si>
  <si>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</si>
  <si>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</si>
  <si>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</si>
  <si>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</si>
  <si>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</si>
  <si>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</si>
  <si>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</si>
  <si>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</si>
  <si>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</si>
  <si>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</si>
  <si>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</si>
  <si>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</si>
  <si>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</si>
  <si>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</si>
  <si>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</si>
  <si>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</si>
  <si>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</si>
  <si>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</si>
  <si>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</si>
  <si>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</si>
  <si>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</si>
  <si>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</si>
  <si>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</si>
  <si>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</si>
  <si>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</si>
  <si>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</si>
  <si>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</si>
  <si>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</si>
  <si>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</si>
  <si>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</si>
  <si>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</si>
  <si>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</si>
  <si>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</si>
  <si>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</si>
  <si>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</si>
  <si>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</si>
  <si>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</si>
  <si>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</si>
  <si>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</si>
  <si>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</si>
  <si>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</si>
  <si>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</si>
  <si>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</si>
  <si>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</si>
  <si>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</si>
  <si>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</si>
  <si>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</si>
  <si>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</si>
  <si>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</si>
  <si>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</si>
  <si>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</si>
  <si>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</si>
  <si>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</si>
  <si>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</si>
  <si>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</si>
  <si>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</si>
  <si>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</si>
  <si>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</si>
  <si>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</si>
  <si>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</si>
  <si>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</si>
  <si>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</si>
  <si>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</si>
  <si>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</si>
  <si>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</si>
  <si>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</si>
  <si>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</si>
  <si>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</si>
  <si>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</si>
  <si>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</si>
  <si>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</si>
  <si>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</si>
  <si>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</si>
  <si>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</si>
  <si>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</si>
  <si>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</si>
  <si>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</si>
  <si>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</si>
  <si>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</si>
  <si>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</si>
  <si>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</si>
  <si>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</si>
  <si>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</si>
  <si>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</si>
  <si>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</si>
  <si>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</si>
  <si>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</si>
  <si>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</si>
  <si>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</si>
  <si>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</si>
  <si>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</si>
  <si>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</si>
  <si>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</si>
  <si>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</si>
  <si>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</si>
  <si>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</si>
  <si>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</si>
  <si>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</si>
  <si>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</si>
  <si>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</si>
  <si>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</si>
  <si>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</si>
  <si>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</si>
  <si>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</si>
  <si>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</si>
  <si>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</si>
  <si>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</si>
  <si>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</si>
  <si>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</si>
  <si>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</si>
  <si>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</si>
  <si>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</si>
  <si>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</si>
  <si>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</si>
  <si>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</si>
  <si>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</si>
  <si>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</si>
  <si>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</si>
  <si>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</si>
  <si>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</si>
  <si>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</si>
  <si>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</si>
  <si>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</si>
  <si>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</si>
  <si>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</si>
  <si>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</si>
  <si>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</si>
  <si>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</si>
  <si>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</si>
  <si>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</si>
  <si>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</si>
  <si>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</si>
  <si>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</si>
  <si>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</si>
  <si>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</si>
  <si>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</si>
  <si>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</si>
  <si>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</si>
  <si>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</si>
  <si>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</si>
  <si>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</si>
  <si>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</si>
  <si>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</si>
  <si>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</si>
  <si>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</si>
  <si>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</si>
  <si>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</si>
  <si>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</si>
  <si>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</si>
  <si>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</si>
  <si>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</si>
  <si>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</si>
  <si>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</si>
  <si>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</si>
  <si>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</si>
  <si>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</si>
  <si>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</si>
  <si>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</si>
  <si>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</si>
  <si>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</si>
  <si>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</si>
  <si>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</si>
  <si>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</si>
  <si>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</si>
  <si>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</si>
  <si>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</si>
  <si>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</si>
  <si>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</si>
  <si>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</si>
  <si>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</si>
  <si>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</si>
  <si>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</si>
  <si>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</si>
  <si>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</si>
  <si>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</si>
  <si>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</si>
  <si>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</si>
  <si>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</si>
  <si>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</si>
  <si>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</si>
  <si>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</si>
  <si>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</si>
  <si>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</si>
  <si>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</si>
  <si>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</si>
  <si>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</si>
  <si>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</si>
  <si>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</si>
  <si>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</si>
  <si>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</si>
  <si>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</si>
  <si>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</si>
  <si>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</si>
  <si>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</si>
  <si>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</si>
  <si>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</si>
  <si>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</si>
  <si>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</si>
  <si>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</si>
  <si>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</si>
  <si>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</si>
  <si>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</si>
  <si>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</si>
  <si>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</si>
  <si>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</si>
  <si>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</si>
  <si>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</si>
  <si>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</si>
  <si>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</si>
  <si>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</si>
  <si>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</si>
  <si>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</si>
  <si>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</si>
  <si>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</si>
  <si>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</si>
  <si>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</si>
  <si>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</si>
  <si>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</si>
  <si>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</si>
  <si>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</si>
  <si>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</si>
  <si>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</si>
  <si>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</si>
  <si>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</si>
  <si>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</si>
  <si>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</si>
  <si>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</si>
  <si>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</si>
  <si>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</si>
  <si>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</si>
  <si>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</si>
  <si>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</si>
  <si>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</si>
  <si>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</si>
  <si>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</si>
  <si>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</si>
  <si>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</si>
  <si>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</si>
  <si>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</si>
  <si>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</si>
  <si>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</si>
  <si>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</si>
  <si>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</si>
  <si>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</si>
  <si>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</si>
  <si>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</si>
  <si>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</si>
  <si>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</si>
  <si>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</si>
  <si>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</si>
  <si>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</si>
  <si>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</si>
  <si>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</si>
  <si>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</si>
  <si>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</si>
  <si>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</si>
  <si>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</si>
  <si>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</si>
  <si>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</si>
  <si>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</si>
  <si>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</si>
  <si>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</si>
  <si>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</si>
  <si>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</si>
  <si>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</si>
  <si>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</si>
  <si>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</si>
  <si>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</si>
  <si>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</si>
  <si>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</si>
  <si>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</si>
  <si>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</si>
  <si>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</si>
  <si>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</si>
  <si>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</si>
  <si>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</si>
  <si>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</si>
  <si>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</si>
  <si>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</si>
  <si>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</si>
  <si>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</si>
  <si>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</si>
  <si>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</si>
  <si>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</si>
  <si>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</si>
  <si>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</si>
  <si>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</si>
  <si>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</si>
  <si>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</si>
  <si>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</si>
  <si>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</si>
  <si>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</si>
  <si>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</si>
  <si>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</si>
  <si>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</si>
  <si>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</si>
  <si>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</si>
  <si>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</si>
  <si>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</si>
  <si>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</si>
  <si>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</si>
  <si>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</si>
  <si>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</si>
  <si>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</si>
  <si>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</si>
  <si>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</si>
  <si>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</si>
  <si>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</si>
  <si>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</si>
  <si>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</si>
  <si>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</si>
  <si>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</si>
  <si>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</si>
  <si>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</si>
  <si>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</si>
  <si>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</si>
  <si>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</si>
  <si>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</si>
  <si>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</si>
  <si>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</si>
  <si>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</si>
  <si>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</si>
  <si>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</si>
  <si>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</si>
  <si>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</si>
  <si>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</si>
  <si>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</si>
  <si>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</si>
  <si>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</si>
  <si>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</si>
  <si>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</si>
  <si>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</si>
  <si>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</si>
  <si>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</si>
  <si>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</si>
  <si>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</si>
  <si>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</si>
  <si>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</si>
  <si>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</si>
  <si>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</si>
  <si>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</si>
  <si>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</si>
  <si>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</si>
  <si>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</si>
  <si>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</si>
  <si>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</si>
  <si>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</si>
  <si>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</si>
  <si>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</si>
  <si>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</si>
  <si>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</si>
  <si>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</si>
  <si>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</si>
  <si>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</si>
  <si>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</si>
  <si>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</si>
  <si>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</si>
  <si>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</si>
  <si>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</si>
  <si>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</si>
  <si>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</si>
  <si>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</si>
  <si>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</si>
  <si>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</si>
  <si>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</si>
  <si>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</si>
  <si>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</si>
  <si>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</si>
  <si>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</si>
  <si>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</si>
  <si>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</si>
  <si>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</si>
  <si>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</si>
  <si>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</si>
  <si>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</si>
  <si>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</si>
  <si>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</si>
  <si>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</si>
  <si>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</si>
  <si>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</si>
  <si>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</si>
  <si>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</si>
  <si>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</si>
  <si>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</si>
  <si>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</si>
  <si>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</si>
  <si>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</si>
  <si>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</si>
  <si>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</si>
  <si>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</si>
  <si>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</si>
  <si>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</si>
  <si>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</si>
  <si>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</si>
  <si>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</si>
  <si>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</si>
  <si>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</si>
  <si>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</si>
  <si>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</si>
  <si>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</si>
  <si>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</si>
  <si>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</si>
  <si>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</si>
  <si>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</si>
  <si>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</si>
  <si>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</si>
  <si>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</si>
  <si>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</si>
  <si>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</si>
  <si>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</si>
  <si>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</si>
  <si>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</si>
  <si>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</si>
  <si>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</si>
  <si>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</si>
  <si>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</si>
  <si>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</si>
  <si>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</si>
  <si>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</si>
  <si>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</si>
  <si>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</si>
  <si>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</si>
  <si>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</si>
  <si>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</si>
  <si>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</si>
  <si>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</si>
  <si>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</si>
  <si>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</si>
  <si>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</si>
  <si>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</si>
  <si>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</si>
  <si>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</si>
  <si>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</si>
  <si>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</si>
  <si>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</si>
  <si>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</si>
  <si>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</si>
  <si>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</si>
  <si>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</si>
  <si>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</si>
  <si>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</si>
  <si>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</si>
  <si>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</si>
  <si>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</si>
  <si>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</si>
  <si>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</si>
  <si>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</si>
  <si>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</si>
  <si>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</si>
  <si>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</si>
  <si>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</si>
  <si>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</si>
  <si>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</si>
  <si>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</si>
  <si>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</si>
  <si>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</si>
  <si>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</si>
  <si>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</si>
  <si>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</si>
  <si>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</si>
  <si>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</si>
  <si>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</si>
  <si>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</si>
  <si>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</si>
  <si>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</si>
  <si>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</si>
  <si>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</si>
  <si>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</si>
  <si>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</si>
  <si>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</si>
  <si>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</si>
  <si>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</si>
  <si>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</si>
  <si>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</si>
  <si>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</si>
  <si>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</si>
  <si>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</si>
  <si>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</si>
  <si>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</si>
  <si>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</si>
  <si>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</si>
  <si>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</si>
  <si>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</si>
  <si>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</si>
  <si>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</si>
  <si>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</si>
  <si>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</si>
  <si>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</si>
  <si>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</si>
  <si>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</si>
  <si>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</si>
  <si>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</si>
  <si>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</si>
  <si>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</si>
  <si>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</si>
  <si>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</si>
  <si>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</si>
  <si>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</si>
  <si>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</si>
  <si>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</si>
  <si>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</si>
  <si>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</si>
  <si>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</si>
  <si>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</si>
  <si>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</si>
  <si>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</si>
  <si>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</si>
  <si>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</si>
  <si>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</si>
  <si>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</si>
  <si>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</si>
  <si>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</si>
  <si>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</si>
  <si>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</si>
  <si>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</si>
  <si>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</si>
  <si>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</si>
  <si>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</si>
  <si>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</si>
  <si>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</si>
  <si>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</si>
  <si>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</si>
  <si>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</si>
  <si>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</si>
  <si>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</si>
  <si>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</si>
  <si>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</si>
  <si>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</si>
  <si>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</si>
  <si>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</si>
  <si>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</si>
  <si>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</si>
  <si>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</si>
  <si>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</si>
  <si>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</si>
  <si>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</si>
  <si>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</si>
  <si>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</si>
  <si>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</si>
  <si>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</si>
  <si>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</si>
  <si>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</si>
  <si>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</si>
  <si>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</si>
  <si>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</si>
  <si>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</si>
  <si>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</si>
  <si>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</si>
  <si>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</si>
  <si>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</si>
  <si>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</si>
  <si>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</si>
  <si>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</si>
  <si>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</si>
  <si>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</si>
  <si>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</si>
  <si>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</si>
  <si>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</si>
  <si>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</si>
  <si>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</si>
  <si>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</si>
  <si>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</si>
  <si>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</si>
  <si>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</si>
  <si>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</si>
  <si>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</si>
  <si>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</si>
  <si>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</si>
  <si>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</si>
  <si>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</si>
  <si>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</si>
  <si>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</si>
  <si>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</si>
  <si>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</si>
  <si>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</si>
  <si>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</si>
  <si>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</si>
  <si>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</si>
  <si>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</si>
  <si>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</si>
  <si>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</si>
  <si>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</si>
  <si>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</si>
  <si>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</si>
  <si>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</si>
  <si>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</si>
  <si>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</si>
  <si>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</si>
  <si>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</si>
  <si>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</si>
  <si>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</si>
  <si>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</si>
  <si>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</si>
  <si>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</si>
  <si>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</si>
  <si>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</si>
  <si>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</si>
  <si>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</si>
  <si>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</si>
  <si>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</si>
  <si>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</si>
  <si>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</si>
  <si>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</si>
  <si>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</si>
  <si>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</si>
  <si>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</si>
  <si>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</si>
  <si>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</si>
  <si>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</si>
  <si>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</si>
  <si>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</si>
  <si>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</si>
  <si>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</si>
  <si>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</si>
  <si>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</si>
  <si>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</si>
  <si>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</si>
  <si>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</si>
  <si>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</si>
  <si>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</si>
  <si>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</si>
  <si>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</si>
  <si>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</si>
  <si>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</si>
  <si>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</si>
  <si>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</si>
  <si>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</si>
  <si>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</si>
  <si>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</si>
  <si>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</si>
  <si>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</si>
  <si>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</si>
  <si>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</si>
  <si>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</si>
  <si>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</si>
  <si>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</si>
  <si>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</si>
  <si>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</si>
  <si>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</si>
  <si>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</si>
  <si>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</si>
  <si>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</si>
  <si>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</si>
  <si>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</si>
  <si>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</si>
  <si>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</si>
  <si>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</si>
  <si>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</si>
  <si>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</si>
  <si>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</si>
  <si>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</si>
  <si>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</si>
  <si>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</si>
  <si>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</si>
  <si>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</si>
  <si>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</si>
  <si>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</si>
  <si>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</si>
  <si>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</si>
  <si>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</si>
  <si>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</si>
  <si>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</si>
  <si>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</si>
  <si>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</si>
  <si>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</si>
  <si>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</si>
  <si>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</si>
  <si>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</si>
  <si>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</si>
  <si>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</si>
  <si>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</si>
  <si>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</si>
  <si>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</si>
  <si>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</si>
  <si>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</si>
  <si>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</si>
  <si>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</si>
  <si>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</si>
  <si>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</si>
  <si>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</si>
  <si>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</si>
  <si>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</si>
  <si>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</si>
  <si>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</si>
  <si>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</si>
  <si>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</si>
  <si>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</si>
  <si>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</si>
  <si>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</si>
  <si>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</si>
  <si>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</si>
  <si>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</si>
  <si>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</si>
  <si>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</si>
  <si>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</si>
  <si>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</si>
  <si>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</si>
  <si>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</si>
  <si>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</si>
  <si>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</si>
  <si>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</si>
  <si>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</si>
  <si>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</si>
  <si>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</si>
  <si>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</si>
  <si>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</si>
  <si>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</si>
  <si>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</si>
  <si>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</si>
  <si>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</si>
  <si>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</si>
  <si>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</si>
  <si>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</si>
  <si>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</si>
  <si>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</si>
  <si>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</si>
  <si>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</si>
  <si>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</si>
  <si>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</si>
  <si>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</si>
  <si>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</si>
  <si>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</si>
  <si>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</si>
  <si>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</si>
  <si>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</si>
  <si>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</si>
  <si>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</si>
  <si>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</si>
  <si>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</si>
  <si>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</si>
  <si>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</si>
  <si>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</si>
  <si>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</si>
  <si>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</si>
  <si>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</si>
  <si>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</si>
  <si>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</si>
  <si>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</si>
  <si>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</si>
  <si>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</si>
  <si>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</si>
  <si>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</si>
  <si>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</si>
  <si>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</si>
  <si>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</si>
  <si>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</si>
  <si>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</si>
  <si>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</si>
  <si>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</si>
  <si>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</si>
  <si>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</si>
  <si>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</si>
  <si>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</si>
  <si>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</si>
  <si>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</si>
  <si>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</si>
  <si>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</si>
  <si>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</si>
  <si>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</si>
  <si>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</si>
  <si>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</si>
  <si>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</si>
  <si>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</si>
  <si>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</si>
  <si>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</si>
  <si>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</si>
  <si>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</si>
  <si>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</si>
  <si>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</si>
  <si>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</si>
  <si>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</si>
  <si>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</si>
  <si>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</si>
  <si>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</si>
  <si>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</si>
  <si>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</si>
  <si>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</si>
  <si>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</si>
  <si>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</si>
  <si>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</si>
  <si>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</si>
  <si>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</si>
  <si>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</si>
  <si>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</si>
  <si>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</si>
  <si>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</si>
  <si>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</si>
  <si>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</si>
  <si>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</si>
  <si>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</si>
  <si>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</si>
  <si>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</si>
  <si>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</si>
  <si>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</si>
  <si>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</si>
  <si>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</si>
  <si>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</si>
  <si>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</si>
  <si>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</si>
  <si>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</si>
  <si>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</si>
  <si>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</si>
  <si>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</si>
  <si>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</si>
  <si>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</si>
  <si>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</si>
  <si>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</si>
  <si>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</si>
  <si>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</si>
  <si>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</si>
  <si>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</si>
  <si>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</si>
  <si>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</si>
  <si>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</si>
  <si>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</si>
  <si>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</si>
  <si>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</si>
  <si>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</si>
  <si>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</si>
  <si>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</si>
  <si>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</si>
  <si>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</si>
  <si>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</si>
  <si>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</si>
  <si>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</si>
  <si>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</si>
  <si>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</si>
  <si>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</si>
  <si>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</si>
  <si>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</si>
  <si>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</si>
  <si>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</si>
  <si>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</si>
  <si>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</si>
  <si>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</si>
  <si>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</si>
  <si>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</si>
  <si>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</si>
  <si>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</si>
  <si>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</si>
  <si>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</si>
  <si>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</si>
  <si>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</si>
  <si>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</si>
  <si>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</si>
  <si>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</si>
  <si>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</si>
  <si>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</si>
  <si>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</si>
  <si>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</si>
  <si>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</si>
  <si>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</si>
  <si>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</si>
  <si>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</si>
  <si>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</si>
  <si>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</si>
  <si>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</si>
  <si>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</si>
  <si>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</si>
  <si>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</si>
  <si>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</si>
  <si>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</si>
  <si>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</si>
  <si>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</si>
  <si>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</si>
  <si>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</si>
  <si>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</si>
  <si>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</si>
  <si>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</si>
  <si>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</si>
  <si>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</si>
  <si>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</si>
  <si>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</si>
  <si>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</si>
  <si>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</si>
  <si>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</si>
  <si>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</si>
  <si>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</si>
  <si>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</si>
  <si>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</si>
  <si>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</si>
  <si>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</si>
  <si>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</si>
  <si>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</si>
  <si>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</si>
  <si>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</si>
  <si>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</si>
  <si>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</si>
  <si>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</si>
  <si>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</si>
  <si>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</si>
  <si>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</si>
  <si>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</si>
  <si>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</si>
  <si>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</si>
  <si>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</si>
  <si>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</si>
  <si>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</si>
  <si>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</si>
  <si>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</si>
  <si>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</si>
  <si>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</si>
  <si>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</si>
  <si>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</si>
  <si>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</si>
  <si>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</si>
  <si>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</si>
  <si>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</si>
  <si>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</si>
  <si>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</si>
  <si>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</si>
  <si>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</si>
  <si>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</si>
  <si>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</si>
  <si>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</si>
  <si>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</si>
  <si>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</si>
  <si>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</si>
  <si>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</si>
  <si>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</si>
  <si>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</si>
  <si>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</si>
  <si>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</si>
  <si>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</si>
  <si>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</si>
  <si>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</si>
  <si>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</si>
  <si>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</si>
  <si>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</si>
  <si>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</si>
  <si>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</si>
  <si>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</si>
  <si>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</si>
  <si>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</si>
  <si>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</si>
  <si>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</si>
  <si>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</si>
  <si>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</si>
  <si>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</si>
  <si>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</si>
  <si>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</si>
  <si>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</si>
  <si>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</si>
  <si>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</si>
  <si>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</si>
  <si>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</si>
  <si>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</si>
  <si>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</si>
  <si>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</si>
  <si>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</si>
  <si>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</si>
  <si>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</si>
  <si>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</si>
  <si>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</si>
  <si>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</si>
  <si>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</si>
  <si>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</si>
  <si>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</si>
  <si>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</si>
  <si>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</si>
  <si>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</si>
  <si>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</si>
  <si>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</si>
  <si>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</si>
  <si>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</si>
  <si>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</si>
  <si>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</si>
  <si>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</si>
  <si>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</si>
  <si>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</si>
  <si>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</si>
  <si>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</si>
  <si>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</si>
  <si>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</si>
  <si>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</si>
  <si>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</si>
  <si>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</si>
  <si>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</si>
  <si>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</si>
  <si>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</si>
  <si>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</si>
  <si>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</si>
  <si>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</si>
  <si>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</si>
  <si>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</si>
  <si>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</si>
  <si>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</si>
  <si>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</si>
  <si>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</si>
  <si>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</si>
  <si>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</si>
  <si>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</si>
  <si>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</si>
  <si>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</si>
  <si>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</si>
  <si>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</si>
  <si>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</si>
  <si>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</si>
  <si>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</si>
  <si>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</si>
  <si>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</si>
  <si>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</si>
  <si>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</si>
  <si>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</si>
  <si>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</si>
  <si>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</si>
  <si>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</si>
  <si>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</si>
  <si>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</si>
  <si>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</si>
  <si>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</si>
  <si>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</si>
  <si>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</si>
  <si>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</si>
  <si>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</si>
  <si>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</si>
  <si>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</si>
  <si>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</si>
  <si>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</si>
  <si>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</si>
  <si>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</si>
  <si>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</si>
  <si>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</si>
  <si>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</si>
  <si>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</si>
  <si>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</si>
  <si>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</si>
  <si>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</si>
  <si>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</si>
  <si>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</si>
  <si>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</si>
  <si>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</si>
  <si>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</si>
  <si>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</si>
  <si>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</si>
  <si>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</si>
  <si>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</si>
  <si>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</si>
  <si>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</si>
  <si>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</si>
  <si>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</si>
  <si>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</si>
  <si>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</si>
  <si>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</si>
  <si>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</si>
  <si>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</si>
  <si>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</si>
  <si>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</si>
  <si>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</si>
  <si>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</si>
  <si>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</si>
  <si>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</si>
  <si>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</si>
  <si>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</si>
  <si>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</si>
  <si>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</si>
  <si>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</si>
  <si>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</si>
  <si>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</si>
  <si>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</si>
  <si>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</si>
  <si>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</si>
  <si>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</si>
  <si>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</si>
  <si>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</si>
  <si>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</si>
  <si>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</si>
  <si>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</si>
  <si>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</si>
  <si>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</si>
  <si>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</si>
  <si>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</si>
  <si>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</si>
  <si>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</si>
  <si>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</si>
  <si>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</si>
  <si>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</si>
  <si>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</si>
  <si>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</si>
  <si>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</si>
  <si>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</si>
  <si>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</si>
  <si>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</si>
  <si>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</si>
  <si>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</si>
  <si>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</si>
  <si>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</si>
  <si>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</si>
  <si>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</si>
  <si>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</si>
  <si>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</si>
  <si>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</si>
  <si>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</si>
  <si>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</si>
  <si>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</si>
  <si>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</si>
  <si>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</si>
  <si>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</si>
  <si>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</si>
  <si>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</si>
  <si>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</si>
  <si>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</si>
  <si>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</si>
  <si>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</si>
  <si>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</si>
  <si>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</si>
  <si>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</si>
  <si>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</si>
  <si>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</si>
  <si>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</si>
  <si>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</si>
  <si>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</si>
  <si>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</si>
  <si>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</si>
  <si>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</si>
  <si>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</si>
  <si>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</si>
  <si>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</si>
  <si>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</si>
  <si>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</si>
  <si>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</si>
  <si>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</si>
  <si>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</si>
  <si>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</si>
  <si>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</si>
  <si>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</si>
  <si>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</si>
  <si>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</si>
  <si>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</si>
  <si>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</si>
  <si>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</si>
  <si>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</si>
  <si>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</si>
  <si>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</si>
  <si>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</si>
  <si>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</si>
  <si>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</si>
  <si>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</si>
  <si>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</si>
  <si>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</si>
  <si>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</si>
  <si>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</si>
  <si>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</si>
  <si>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</si>
  <si>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</si>
  <si>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</si>
  <si>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</si>
  <si>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</si>
  <si>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</si>
  <si>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</si>
  <si>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</si>
  <si>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</si>
  <si>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</si>
  <si>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</si>
  <si>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</si>
  <si>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</si>
  <si>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</si>
  <si>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</si>
  <si>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</si>
  <si>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</si>
  <si>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</si>
  <si>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</si>
  <si>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</si>
  <si>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</si>
  <si>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</si>
  <si>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</si>
  <si>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</si>
  <si>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</si>
  <si>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</si>
  <si>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</si>
  <si>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</si>
  <si>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</si>
  <si>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</si>
  <si>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</si>
  <si>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</si>
  <si>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</si>
  <si>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</si>
  <si>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</si>
  <si>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</si>
  <si>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</si>
  <si>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</si>
  <si>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</si>
  <si>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</si>
  <si>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</si>
  <si>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</si>
  <si>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</si>
  <si>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</si>
  <si>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</si>
  <si>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</si>
  <si>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</si>
  <si>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</si>
  <si>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</si>
  <si>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</si>
  <si>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</si>
  <si>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</si>
  <si>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</si>
  <si>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</si>
  <si>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</si>
  <si>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</si>
  <si>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</si>
  <si>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</si>
  <si>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</si>
  <si>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</si>
  <si>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</si>
  <si>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</si>
  <si>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</si>
  <si>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</si>
  <si>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</si>
  <si>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</si>
  <si>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</si>
  <si>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</si>
  <si>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</si>
  <si>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</si>
  <si>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</si>
  <si>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</si>
  <si>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</si>
  <si>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</si>
  <si>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</si>
  <si>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</si>
  <si>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</si>
  <si>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</si>
  <si>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</si>
  <si>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</si>
  <si>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</si>
  <si>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</si>
  <si>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</si>
  <si>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</si>
  <si>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</si>
  <si>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</si>
  <si>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</si>
  <si>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</si>
  <si>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</si>
  <si>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</si>
  <si>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</si>
  <si>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</si>
  <si>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</si>
  <si>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</si>
  <si>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</si>
  <si>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</si>
  <si>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</si>
  <si>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</si>
  <si>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</si>
  <si>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</si>
  <si>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</si>
  <si>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</si>
  <si>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</si>
  <si>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</si>
  <si>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</si>
  <si>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</si>
  <si>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</si>
  <si>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</si>
  <si>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</si>
  <si>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</si>
  <si>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</si>
  <si>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</si>
  <si>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</si>
  <si>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</si>
  <si>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</si>
  <si>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</si>
  <si>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</si>
  <si>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</si>
  <si>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</si>
  <si>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</si>
  <si>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</si>
  <si>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</si>
  <si>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</si>
  <si>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</si>
  <si>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</si>
  <si>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</si>
  <si>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</si>
  <si>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</si>
  <si>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</si>
  <si>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</si>
  <si>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</si>
  <si>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</si>
  <si>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</si>
  <si>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</si>
  <si>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</si>
  <si>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</si>
  <si>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</si>
  <si>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</si>
  <si>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</si>
  <si>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</si>
  <si>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</si>
  <si>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</si>
  <si>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</si>
  <si>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</si>
  <si>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</si>
  <si>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</si>
  <si>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</si>
  <si>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</si>
  <si>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</si>
  <si>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</si>
  <si>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</si>
  <si>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</si>
  <si>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</si>
  <si>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</si>
  <si>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</si>
  <si>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</si>
  <si>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</si>
  <si>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</si>
  <si>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</si>
  <si>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</si>
  <si>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</si>
  <si>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</si>
  <si>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</si>
  <si>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</si>
  <si>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</si>
  <si>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</si>
  <si>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</si>
  <si>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</si>
  <si>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</si>
  <si>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</si>
  <si>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</si>
  <si>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</si>
  <si>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</si>
  <si>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</si>
  <si>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</si>
  <si>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</si>
  <si>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</si>
  <si>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</si>
  <si>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</si>
  <si>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</si>
  <si>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</si>
  <si>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</si>
  <si>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</si>
  <si>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</si>
  <si>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</si>
  <si>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</si>
  <si>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</si>
  <si>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</si>
  <si>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</si>
  <si>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</si>
  <si>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</si>
  <si>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</si>
  <si>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</si>
  <si>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</si>
  <si>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</si>
  <si>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</si>
  <si>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</si>
  <si>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</si>
  <si>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</si>
  <si>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</si>
  <si>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</si>
  <si>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</si>
  <si>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</si>
  <si>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</si>
  <si>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</si>
  <si>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</si>
  <si>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</si>
  <si>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</si>
  <si>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</si>
  <si>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</si>
  <si>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</si>
  <si>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</si>
  <si>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</si>
  <si>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</si>
  <si>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</si>
  <si>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</si>
  <si>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</si>
  <si>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</si>
  <si>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</si>
  <si>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</si>
  <si>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</si>
  <si>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</si>
  <si>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</si>
  <si>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</si>
  <si>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</si>
  <si>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</si>
  <si>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</si>
  <si>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</si>
  <si>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</si>
  <si>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</si>
  <si>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</si>
  <si>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</si>
  <si>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</si>
  <si>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</si>
  <si>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</si>
  <si>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</si>
  <si>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</si>
  <si>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</si>
  <si>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</si>
  <si>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</si>
  <si>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</si>
  <si>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</si>
  <si>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</si>
  <si>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</si>
  <si>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</si>
  <si>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</si>
  <si>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</si>
  <si>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</si>
  <si>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</si>
  <si>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</si>
  <si>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</si>
  <si>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</si>
  <si>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</si>
  <si>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</si>
  <si>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</si>
  <si>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</si>
  <si>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</si>
  <si>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</si>
  <si>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</si>
  <si>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</si>
  <si>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</si>
  <si>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</si>
  <si>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</si>
  <si>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</si>
  <si>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</si>
  <si>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</si>
  <si>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</si>
  <si>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</si>
  <si>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</si>
  <si>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</si>
  <si>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</si>
  <si>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</si>
  <si>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</si>
  <si>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</si>
  <si>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</si>
  <si>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</si>
  <si>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</si>
  <si>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</si>
  <si>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</si>
  <si>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</si>
  <si>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</si>
  <si>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</si>
  <si>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</si>
  <si>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</si>
  <si>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</si>
  <si>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</si>
  <si>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</si>
  <si>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</si>
  <si>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</si>
  <si>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</si>
  <si>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</si>
  <si>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</si>
  <si>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</si>
  <si>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</si>
  <si>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</si>
  <si>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</si>
  <si>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</si>
  <si>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</si>
  <si>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</si>
  <si>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</si>
  <si>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</si>
  <si>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</si>
  <si>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</si>
  <si>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</si>
  <si>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</si>
  <si>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</si>
  <si>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</si>
  <si>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</si>
  <si>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</si>
  <si>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</si>
  <si>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</si>
  <si>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</si>
  <si>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</si>
  <si>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</si>
  <si>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</si>
  <si>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</si>
  <si>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</si>
  <si>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</si>
  <si>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</si>
  <si>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</si>
  <si>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</si>
  <si>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</si>
  <si>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</si>
  <si>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</si>
  <si>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</si>
  <si>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</si>
  <si>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</si>
  <si>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</si>
  <si>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</si>
  <si>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</si>
  <si>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</si>
  <si>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</si>
  <si>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</si>
  <si>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</si>
  <si>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</si>
  <si>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</si>
  <si>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</si>
  <si>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</si>
  <si>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</si>
  <si>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</si>
  <si>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</si>
  <si>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</si>
  <si>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</si>
  <si>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</si>
  <si>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</si>
  <si>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</si>
  <si>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</si>
  <si>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</si>
  <si>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</si>
  <si>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</si>
  <si>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</si>
  <si>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</si>
  <si>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</si>
  <si>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</si>
  <si>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</si>
  <si>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</si>
  <si>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</si>
  <si>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</si>
  <si>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</si>
  <si>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</si>
  <si>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</si>
  <si>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</si>
  <si>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</si>
  <si>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</si>
  <si>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</si>
  <si>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</si>
  <si>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</si>
  <si>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</si>
  <si>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</si>
  <si>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</si>
  <si>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</si>
  <si>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</si>
  <si>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</si>
  <si>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</si>
  <si>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</si>
  <si>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</si>
  <si>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</si>
  <si>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</si>
  <si>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</si>
  <si>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</si>
  <si>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</si>
  <si>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</si>
  <si>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</si>
  <si>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</si>
  <si>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</si>
  <si>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</si>
  <si>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</si>
  <si>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</si>
  <si>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</si>
  <si>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</si>
  <si>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</si>
  <si>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</si>
  <si>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</si>
  <si>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</si>
  <si>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</si>
  <si>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</si>
  <si>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</si>
  <si>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</si>
  <si>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</si>
  <si>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</si>
  <si>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</si>
  <si>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</si>
  <si>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</si>
  <si>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</si>
  <si>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</si>
  <si>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</si>
  <si>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</si>
  <si>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</si>
  <si>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</si>
  <si>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</si>
  <si>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</si>
  <si>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</si>
  <si>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</si>
  <si>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</si>
  <si>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</si>
  <si>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</si>
  <si>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</si>
  <si>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</si>
  <si>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</si>
  <si>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</si>
  <si>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</si>
  <si>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</si>
  <si>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</si>
  <si>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</si>
  <si>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</si>
  <si>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</si>
  <si>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</si>
  <si>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</si>
  <si>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</si>
  <si>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</si>
  <si>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</si>
  <si>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</si>
  <si>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</si>
  <si>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</si>
  <si>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</si>
  <si>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</si>
  <si>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</si>
  <si>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</si>
  <si>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</si>
  <si>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</si>
  <si>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</si>
  <si>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</si>
  <si>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</si>
  <si>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</si>
  <si>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</si>
  <si>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</si>
  <si>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</si>
  <si>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</si>
  <si>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</si>
  <si>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</si>
  <si>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</si>
  <si>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</si>
  <si>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</si>
  <si>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</si>
  <si>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</si>
  <si>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</si>
  <si>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</si>
  <si>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</si>
  <si>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</si>
  <si>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</si>
  <si>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</si>
  <si>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</si>
  <si>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</si>
  <si>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</si>
  <si>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</si>
  <si>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</si>
  <si>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</si>
  <si>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</si>
  <si>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</si>
  <si>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</si>
  <si>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</si>
  <si>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</si>
  <si>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</si>
  <si>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</si>
  <si>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</si>
  <si>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</si>
  <si>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</si>
  <si>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</si>
  <si>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</si>
  <si>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</si>
  <si>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</si>
  <si>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</si>
  <si>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</si>
  <si>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</si>
  <si>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</si>
  <si>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</si>
  <si>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</si>
  <si>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</si>
  <si>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</si>
  <si>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</si>
  <si>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</si>
  <si>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</si>
  <si>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</si>
  <si>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</si>
  <si>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</si>
  <si>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</si>
  <si>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</si>
  <si>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</si>
  <si>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</si>
  <si>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</si>
  <si>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</si>
  <si>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</si>
  <si>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</si>
  <si>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</si>
  <si>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</si>
  <si>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</si>
  <si>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</si>
  <si>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</si>
  <si>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</si>
  <si>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</si>
  <si>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</si>
  <si>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</si>
  <si>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</si>
  <si>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</si>
  <si>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</si>
  <si>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</si>
  <si>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</si>
  <si>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</si>
  <si>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</si>
  <si>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</si>
  <si>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</si>
  <si>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</si>
  <si>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</si>
  <si>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</si>
  <si>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</si>
  <si>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</si>
  <si>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</si>
  <si>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</si>
  <si>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</si>
  <si>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</si>
  <si>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</si>
  <si>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</si>
  <si>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</si>
  <si>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</si>
  <si>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</si>
  <si>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</si>
  <si>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</si>
  <si>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</si>
  <si>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</si>
  <si>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</si>
  <si>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</si>
  <si>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</si>
  <si>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</si>
  <si>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</si>
  <si>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</si>
  <si>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</si>
  <si>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</si>
  <si>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</si>
  <si>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</si>
  <si>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</si>
  <si>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</si>
  <si>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</si>
  <si>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</si>
  <si>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</si>
  <si>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</si>
  <si>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</si>
  <si>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</si>
  <si>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</si>
  <si>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</si>
  <si>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</si>
  <si>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</si>
  <si>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</si>
  <si>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</si>
  <si>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</si>
  <si>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</si>
  <si>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</si>
  <si>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</si>
  <si>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</si>
  <si>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</si>
  <si>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</si>
  <si>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</si>
  <si>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</si>
  <si>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</si>
  <si>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</si>
  <si>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</si>
  <si>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</si>
  <si>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</si>
  <si>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</si>
  <si>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</si>
  <si>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</si>
  <si>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</si>
  <si>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</si>
  <si>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</si>
  <si>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</si>
  <si>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</si>
  <si>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</si>
  <si>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</si>
  <si>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</si>
  <si>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</si>
  <si>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</si>
  <si>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</si>
  <si>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</si>
  <si>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</si>
  <si>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</si>
  <si>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</si>
  <si>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</si>
  <si>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</si>
  <si>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</si>
  <si>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</si>
  <si>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</si>
  <si>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</si>
  <si>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</si>
  <si>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</si>
  <si>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</si>
  <si>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</si>
  <si>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</si>
  <si>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</si>
  <si>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</si>
  <si>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</si>
  <si>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</si>
  <si>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</si>
  <si>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</si>
  <si>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</si>
  <si>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</si>
  <si>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</si>
  <si>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</si>
  <si>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</si>
  <si>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</si>
  <si>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</si>
  <si>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</si>
  <si>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</si>
  <si>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</si>
  <si>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</si>
  <si>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</si>
  <si>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</si>
  <si>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</si>
  <si>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</si>
  <si>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</si>
  <si>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</si>
  <si>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</si>
  <si>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</si>
  <si>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</si>
  <si>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</si>
  <si>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</si>
  <si>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</si>
  <si>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</si>
  <si>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</si>
  <si>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</si>
  <si>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</si>
  <si>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</si>
  <si>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</si>
  <si>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</si>
  <si>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</si>
  <si>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</si>
  <si>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</si>
  <si>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</si>
  <si>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</si>
  <si>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</si>
  <si>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</si>
  <si>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</si>
  <si>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</si>
  <si>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</si>
  <si>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</si>
  <si>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</si>
  <si>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</si>
  <si>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</si>
  <si>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</si>
  <si>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</si>
  <si>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</si>
  <si>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</si>
  <si>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</si>
  <si>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</si>
  <si>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</si>
  <si>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</si>
  <si>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</si>
  <si>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</si>
  <si>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</si>
  <si>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</si>
  <si>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</si>
  <si>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</si>
  <si>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</si>
  <si>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</si>
  <si>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</si>
  <si>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</si>
  <si>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</si>
  <si>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</si>
  <si>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</si>
  <si>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</si>
  <si>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</si>
  <si>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</si>
  <si>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</si>
  <si>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</si>
  <si>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</si>
  <si>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</si>
  <si>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</si>
  <si>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</si>
  <si>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</si>
  <si>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</si>
  <si>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</si>
  <si>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</si>
  <si>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</si>
  <si>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</si>
  <si>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</si>
  <si>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</si>
  <si>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</si>
  <si>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</si>
  <si>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</si>
  <si>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</si>
  <si>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</si>
  <si>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</si>
  <si>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</si>
  <si>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</si>
  <si>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</si>
  <si>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</si>
  <si>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</si>
  <si>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</si>
  <si>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</si>
  <si>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</si>
  <si>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</si>
  <si>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</si>
  <si>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</si>
  <si>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</si>
  <si>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</si>
  <si>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</si>
  <si>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</si>
  <si>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</si>
  <si>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</si>
  <si>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</si>
  <si>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</si>
  <si>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</si>
  <si>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</si>
  <si>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</si>
  <si>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</si>
  <si>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</si>
  <si>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</si>
  <si>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</si>
  <si>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</si>
  <si>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</si>
  <si>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</si>
  <si>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</si>
  <si>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</si>
  <si>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</si>
  <si>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</si>
  <si>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</si>
  <si>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</si>
  <si>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</si>
  <si>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</si>
  <si>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</si>
  <si>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</si>
  <si>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</si>
  <si>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</si>
  <si>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</si>
  <si>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</si>
  <si>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</si>
  <si>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</si>
  <si>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</si>
  <si>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</si>
  <si>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</si>
  <si>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</si>
  <si>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</si>
  <si>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</si>
  <si>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</si>
  <si>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</si>
  <si>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</si>
  <si>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</si>
  <si>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</si>
  <si>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</si>
  <si>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</si>
  <si>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</si>
  <si>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</si>
  <si>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</si>
  <si>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</si>
  <si>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</si>
  <si>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</si>
  <si>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</si>
  <si>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</si>
  <si>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</si>
  <si>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</si>
  <si>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</si>
  <si>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</si>
  <si>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</si>
  <si>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</si>
  <si>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</si>
  <si>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</si>
  <si>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</si>
  <si>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</si>
  <si>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</si>
  <si>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</si>
  <si>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</si>
  <si>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</si>
  <si>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</si>
  <si>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</si>
  <si>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</si>
  <si>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</si>
  <si>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</si>
  <si>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</si>
  <si>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</si>
  <si>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</si>
  <si>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</si>
  <si>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</si>
  <si>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</si>
  <si>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</si>
  <si>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</si>
  <si>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</si>
  <si>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</si>
  <si>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</si>
  <si>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</si>
  <si>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</si>
  <si>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</si>
  <si>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</si>
  <si>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</si>
  <si>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</si>
  <si>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</si>
  <si>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</si>
  <si>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</si>
  <si>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</si>
  <si>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</si>
  <si>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</si>
  <si>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</si>
  <si>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</si>
  <si>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</si>
  <si>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</si>
  <si>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</si>
  <si>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</si>
  <si>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</si>
  <si>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</si>
  <si>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</si>
  <si>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</si>
  <si>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</si>
  <si>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</si>
  <si>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</si>
  <si>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</si>
  <si>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</si>
  <si>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</si>
  <si>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</si>
  <si>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</si>
  <si>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</si>
  <si>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</si>
  <si>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</si>
  <si>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</si>
  <si>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</si>
  <si>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</si>
  <si>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</si>
  <si>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</si>
  <si>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</si>
  <si>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</si>
  <si>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</si>
  <si>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</si>
  <si>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</si>
  <si>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</si>
  <si>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</si>
  <si>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</si>
  <si>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</si>
  <si>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</si>
  <si>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</si>
  <si>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</si>
  <si>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</si>
  <si>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</si>
  <si>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</si>
  <si>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</si>
  <si>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</si>
  <si>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</si>
  <si>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</si>
  <si>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</si>
  <si>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</si>
  <si>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</si>
  <si>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</si>
  <si>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</si>
  <si>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</si>
  <si>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</si>
  <si>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</si>
  <si>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</si>
  <si>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</si>
  <si>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</si>
  <si>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</si>
  <si>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</si>
  <si>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</si>
  <si>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</si>
  <si>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</si>
  <si>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</si>
  <si>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</si>
  <si>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</si>
  <si>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</si>
  <si>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</si>
  <si>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</si>
  <si>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</si>
  <si>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</si>
  <si>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</si>
  <si>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</si>
  <si>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</si>
  <si>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</si>
  <si>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</si>
  <si>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</si>
  <si>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</si>
  <si>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</si>
  <si>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</si>
  <si>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</si>
  <si>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</si>
  <si>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</si>
  <si>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</si>
  <si>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</si>
  <si>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</si>
  <si>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</si>
  <si>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</si>
  <si>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</si>
  <si>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</si>
  <si>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</si>
  <si>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</si>
  <si>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</si>
  <si>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</si>
  <si>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</si>
  <si>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</si>
  <si>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</si>
  <si>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</si>
  <si>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</si>
  <si>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</si>
  <si>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</si>
  <si>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</si>
  <si>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</si>
  <si>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</si>
  <si>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</si>
  <si>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</si>
  <si>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</si>
  <si>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</si>
  <si>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</si>
  <si>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</si>
  <si>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</si>
  <si>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</si>
  <si>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</si>
  <si>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</si>
  <si>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</si>
  <si>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</si>
  <si>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</si>
  <si>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</si>
  <si>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</si>
  <si>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</si>
  <si>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</si>
  <si>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</si>
  <si>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</si>
  <si>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</si>
  <si>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</si>
  <si>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</si>
  <si>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</si>
  <si>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</si>
  <si>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</si>
  <si>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</si>
  <si>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</si>
  <si>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</si>
  <si>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</si>
  <si>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</si>
  <si>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</si>
  <si>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</si>
  <si>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</si>
  <si>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</si>
  <si>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</si>
  <si>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</si>
  <si>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</si>
  <si>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</si>
  <si>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</si>
  <si>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</si>
  <si>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</si>
  <si>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</si>
  <si>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</si>
  <si>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</si>
  <si>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</si>
  <si>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</si>
  <si>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</si>
  <si>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</si>
  <si>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</si>
  <si>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</si>
  <si>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</si>
  <si>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</si>
  <si>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</si>
  <si>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</si>
  <si>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</si>
  <si>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</si>
  <si>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</si>
  <si>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</si>
  <si>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</si>
  <si>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</si>
  <si>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</si>
  <si>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</si>
  <si>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</si>
  <si>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</si>
  <si>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</si>
  <si>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</si>
  <si>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</si>
  <si>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</si>
  <si>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</si>
  <si>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</si>
  <si>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</si>
  <si>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</si>
  <si>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</si>
  <si>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</si>
  <si>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</si>
  <si>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</si>
  <si>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</si>
  <si>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</si>
  <si>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</si>
  <si>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</si>
  <si>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</si>
  <si>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</si>
  <si>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</si>
  <si>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</si>
  <si>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</si>
  <si>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</si>
  <si>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</si>
  <si>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</si>
  <si>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</si>
  <si>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</si>
  <si>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</si>
  <si>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</si>
  <si>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</si>
  <si>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</si>
  <si>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</si>
  <si>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</si>
  <si>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</si>
  <si>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</si>
  <si>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</si>
  <si>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</si>
  <si>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</si>
  <si>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</si>
  <si>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</si>
  <si>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</si>
  <si>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</si>
  <si>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</si>
  <si>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</si>
  <si>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</si>
  <si>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</si>
  <si>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</si>
  <si>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</si>
  <si>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</si>
  <si>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</si>
  <si>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</si>
  <si>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</si>
  <si>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</si>
  <si>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</si>
  <si>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</si>
  <si>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</si>
  <si>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</si>
  <si>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</si>
  <si>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</si>
  <si>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</si>
  <si>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</si>
  <si>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</si>
  <si>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</si>
  <si>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</si>
  <si>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</si>
  <si>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</si>
  <si>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</si>
  <si>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</si>
  <si>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</si>
  <si>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</si>
  <si>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</si>
  <si>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</si>
  <si>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</si>
  <si>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</si>
  <si>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</si>
  <si>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</si>
  <si>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</si>
  <si>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</si>
  <si>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</si>
  <si>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</si>
  <si>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</si>
  <si>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</si>
  <si>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</si>
  <si>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</si>
  <si>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</si>
  <si>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</si>
  <si>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</si>
  <si>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</si>
  <si>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</si>
  <si>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</si>
  <si>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</si>
  <si>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</si>
  <si>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</si>
  <si>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</si>
  <si>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</si>
  <si>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</si>
  <si>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</si>
  <si>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</si>
  <si>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</si>
  <si>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</si>
  <si>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</si>
  <si>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</si>
  <si>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</si>
  <si>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</si>
  <si>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</si>
  <si>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</si>
  <si>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</si>
  <si>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</si>
  <si>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</si>
  <si>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</si>
  <si>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</si>
  <si>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</si>
  <si>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</si>
  <si>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</si>
  <si>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</si>
  <si>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</si>
  <si>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</si>
  <si>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</si>
  <si>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</si>
  <si>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</si>
  <si>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</si>
  <si>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</si>
  <si>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</si>
  <si>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</si>
  <si>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</si>
  <si>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</si>
  <si>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</si>
  <si>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</si>
  <si>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</si>
  <si>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</si>
  <si>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</si>
  <si>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</si>
  <si>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</si>
  <si>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</si>
  <si>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</si>
  <si>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</si>
  <si>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</si>
  <si>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</si>
  <si>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</si>
  <si>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</si>
  <si>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</si>
  <si>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</si>
  <si>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</si>
  <si>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</si>
  <si>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</si>
  <si>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</si>
  <si>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</si>
  <si>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</si>
  <si>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</si>
  <si>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</si>
  <si>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</si>
  <si>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</si>
  <si>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</si>
  <si>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</si>
  <si>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</si>
  <si>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</si>
  <si>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</si>
  <si>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</si>
  <si>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</si>
  <si>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</si>
  <si>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</si>
  <si>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</si>
  <si>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</si>
  <si>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</si>
  <si>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</si>
  <si>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</si>
  <si>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</si>
  <si>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</si>
  <si>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</si>
  <si>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</si>
  <si>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</si>
  <si>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</si>
  <si>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</si>
  <si>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</si>
  <si>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</si>
  <si>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</si>
  <si>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</si>
  <si>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</si>
  <si>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</si>
  <si>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</si>
  <si>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</si>
  <si>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</si>
  <si>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</si>
  <si>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</si>
  <si>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</si>
  <si>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</si>
  <si>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</si>
  <si>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</si>
  <si>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</si>
  <si>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</si>
  <si>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</si>
  <si>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</si>
  <si>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</si>
  <si>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</si>
  <si>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</si>
  <si>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</si>
  <si>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</si>
  <si>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</si>
  <si>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</si>
  <si>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</si>
  <si>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</si>
  <si>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</si>
  <si>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</si>
  <si>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</si>
  <si>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</si>
  <si>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</si>
  <si>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</si>
  <si>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</si>
  <si>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</si>
  <si>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</si>
  <si>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</si>
  <si>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</si>
  <si>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</si>
  <si>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</si>
  <si>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</si>
  <si>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</si>
  <si>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</si>
  <si>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</si>
  <si>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</si>
  <si>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</si>
  <si>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</si>
  <si>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</si>
  <si>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</si>
  <si>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</si>
  <si>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</si>
  <si>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</si>
  <si>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</si>
  <si>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</si>
  <si>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</si>
  <si>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</si>
  <si>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</si>
  <si>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</si>
  <si>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</si>
  <si>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</si>
  <si>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</si>
  <si>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</si>
  <si>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</si>
  <si>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</si>
  <si>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</si>
  <si>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</si>
  <si>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</si>
  <si>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</si>
  <si>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</si>
  <si>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</si>
  <si>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</si>
  <si>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</si>
  <si>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</si>
  <si>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</si>
  <si>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</si>
  <si>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</si>
  <si>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</si>
  <si>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</si>
  <si>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</si>
  <si>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</si>
  <si>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</si>
  <si>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</si>
  <si>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</si>
  <si>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</si>
  <si>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</si>
  <si>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</si>
  <si>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</si>
  <si>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</si>
  <si>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</si>
  <si>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</si>
  <si>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</si>
  <si>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</si>
  <si>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</si>
  <si>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</si>
  <si>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</si>
  <si>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</si>
  <si>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</si>
  <si>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</si>
  <si>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</si>
  <si>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</si>
  <si>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</si>
  <si>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</si>
  <si>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</si>
  <si>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</si>
  <si>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</si>
  <si>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</si>
  <si>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</si>
  <si>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</si>
  <si>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</si>
  <si>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</si>
  <si>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</si>
  <si>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</si>
  <si>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</si>
  <si>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</si>
  <si>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</si>
  <si>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</si>
  <si>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</si>
  <si>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</si>
  <si>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</si>
  <si>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</si>
  <si>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</si>
  <si>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</si>
  <si>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</si>
  <si>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</si>
  <si>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</si>
  <si>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</si>
  <si>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</si>
  <si>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</si>
  <si>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</si>
  <si>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</si>
  <si>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</si>
  <si>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</si>
  <si>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</si>
  <si>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</si>
  <si>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</si>
  <si>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</si>
  <si>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</si>
  <si>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</si>
  <si>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</si>
  <si>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</si>
  <si>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</si>
  <si>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</si>
  <si>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</si>
  <si>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</si>
  <si>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</si>
  <si>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</si>
  <si>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</si>
  <si>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</si>
  <si>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</si>
  <si>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</si>
  <si>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</si>
  <si>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</si>
  <si>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</si>
  <si>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</si>
  <si>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</si>
  <si>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</si>
  <si>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</si>
  <si>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</si>
  <si>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</si>
  <si>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</si>
  <si>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</si>
  <si>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</si>
  <si>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</si>
  <si>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</si>
  <si>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</si>
  <si>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</si>
  <si>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</si>
  <si>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</si>
  <si>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</si>
  <si>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</si>
  <si>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</si>
  <si>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</si>
  <si>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</si>
  <si>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</si>
  <si>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</si>
  <si>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</si>
  <si>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</si>
  <si>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</si>
  <si>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</si>
  <si>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</si>
  <si>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</si>
  <si>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</si>
  <si>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</si>
  <si>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</si>
  <si>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</si>
  <si>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</si>
  <si>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</si>
  <si>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</si>
  <si>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</si>
  <si>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</si>
  <si>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</si>
  <si>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</si>
  <si>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</si>
  <si>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</si>
  <si>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</si>
  <si>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</si>
  <si>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</si>
  <si>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</si>
  <si>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</si>
  <si>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</si>
  <si>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</si>
  <si>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</si>
  <si>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</si>
  <si>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</si>
  <si>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</si>
  <si>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</si>
  <si>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</si>
  <si>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</si>
  <si>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</si>
  <si>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</si>
  <si>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</si>
  <si>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</si>
  <si>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</si>
  <si>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</si>
  <si>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</si>
  <si>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</si>
  <si>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</si>
  <si>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</si>
  <si>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</si>
  <si>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</si>
  <si>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</si>
  <si>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</si>
  <si>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</si>
  <si>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</si>
  <si>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</si>
  <si>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</si>
  <si>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</si>
  <si>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</si>
  <si>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</si>
  <si>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</si>
  <si>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</si>
  <si>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</si>
  <si>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</si>
  <si>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</si>
  <si>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</si>
  <si>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</si>
  <si>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</si>
  <si>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</si>
  <si>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</si>
  <si>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</si>
  <si>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</si>
  <si>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</si>
  <si>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</si>
  <si>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</si>
  <si>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</si>
  <si>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</si>
  <si>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</si>
  <si>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</si>
  <si>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</si>
  <si>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</si>
  <si>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</si>
  <si>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</si>
  <si>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</si>
  <si>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</si>
  <si>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</si>
  <si>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</si>
  <si>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</si>
  <si>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</si>
  <si>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</si>
  <si>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</si>
  <si>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</si>
  <si>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</si>
  <si>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</si>
  <si>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</si>
  <si>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</si>
  <si>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</si>
  <si>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</si>
  <si>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</si>
  <si>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</si>
  <si>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</si>
  <si>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</si>
  <si>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</si>
  <si>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</si>
  <si>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</si>
  <si>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</si>
  <si>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</si>
  <si>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</si>
  <si>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</si>
  <si>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</si>
  <si>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</si>
  <si>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</si>
  <si>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</si>
  <si>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</si>
  <si>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</si>
  <si>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</si>
  <si>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</si>
  <si>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</si>
  <si>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</si>
  <si>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</si>
  <si>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</si>
  <si>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</si>
  <si>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</si>
  <si>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</si>
  <si>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</si>
  <si>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</si>
  <si>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</si>
  <si>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</si>
  <si>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</si>
  <si>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</si>
  <si>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</si>
  <si>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</si>
  <si>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</si>
  <si>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</si>
  <si>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</si>
  <si>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</si>
  <si>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</si>
  <si>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</si>
  <si>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</si>
  <si>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</si>
  <si>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</si>
  <si>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</si>
  <si>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</si>
  <si>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</si>
  <si>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</si>
  <si>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</si>
  <si>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</si>
  <si>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</si>
  <si>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</si>
  <si>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</si>
  <si>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</si>
  <si>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</si>
  <si>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</si>
  <si>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</si>
  <si>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</si>
  <si>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</si>
  <si>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</si>
  <si>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</si>
  <si>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</si>
  <si>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</si>
  <si>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</si>
  <si>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</si>
  <si>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</si>
  <si>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</si>
  <si>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</si>
  <si>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</si>
  <si>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</si>
  <si>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</si>
  <si>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</si>
  <si>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</si>
  <si>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</si>
  <si>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</si>
  <si>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</si>
  <si>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</si>
  <si>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</si>
  <si>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</si>
  <si>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</si>
  <si>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</si>
  <si>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</si>
  <si>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</si>
  <si>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</si>
  <si>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</si>
  <si>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</si>
  <si>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</si>
  <si>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</si>
  <si>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</si>
  <si>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</si>
  <si>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</si>
  <si>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</si>
  <si>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</si>
  <si>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</si>
  <si>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</si>
  <si>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</si>
  <si>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</si>
  <si>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</si>
  <si>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</si>
  <si>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</si>
  <si>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</si>
  <si>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</si>
  <si>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</si>
  <si>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</si>
  <si>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</si>
  <si>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</si>
  <si>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</si>
  <si>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</si>
  <si>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</si>
  <si>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</si>
  <si>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</si>
  <si>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</si>
  <si>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</si>
  <si>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</si>
  <si>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</si>
  <si>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</si>
  <si>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</si>
  <si>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</si>
  <si>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</si>
  <si>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</si>
  <si>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</si>
  <si>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</si>
  <si>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</si>
  <si>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</si>
  <si>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</si>
  <si>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</si>
  <si>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</si>
  <si>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</si>
  <si>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</si>
  <si>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</si>
  <si>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</si>
  <si>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</si>
  <si>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</si>
  <si>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</si>
  <si>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</si>
  <si>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</si>
  <si>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</si>
  <si>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</si>
  <si>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</si>
  <si>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</si>
  <si>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</si>
  <si>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</si>
  <si>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</si>
  <si>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</si>
  <si>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</si>
  <si>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</si>
  <si>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</si>
  <si>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</si>
  <si>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</si>
  <si>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</si>
  <si>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</si>
  <si>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</si>
  <si>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</si>
  <si>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</si>
  <si>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</si>
  <si>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</si>
  <si>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</si>
  <si>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</si>
  <si>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</si>
  <si>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</si>
  <si>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</si>
  <si>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</si>
  <si>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</si>
  <si>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</si>
  <si>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</si>
  <si>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</si>
  <si>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</si>
  <si>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</si>
  <si>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</si>
  <si>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</si>
  <si>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</si>
  <si>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</si>
  <si>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</si>
  <si>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</si>
  <si>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</si>
  <si>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</si>
  <si>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</si>
  <si>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</si>
  <si>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</si>
  <si>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</si>
  <si>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</si>
  <si>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</si>
  <si>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</si>
  <si>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</si>
  <si>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</si>
  <si>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</si>
  <si>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</si>
  <si>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</si>
  <si>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</si>
  <si>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</si>
  <si>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</si>
  <si>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</si>
  <si>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</si>
  <si>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</si>
  <si>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</si>
  <si>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</si>
  <si>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</si>
  <si>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</si>
  <si>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</si>
  <si>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</si>
  <si>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</si>
  <si>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</si>
  <si>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</si>
  <si>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</si>
  <si>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</si>
  <si>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</si>
  <si>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</si>
  <si>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</si>
  <si>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</si>
  <si>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</si>
  <si>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</si>
  <si>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</si>
  <si>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</si>
  <si>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</si>
  <si>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</si>
  <si>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</si>
  <si>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</si>
  <si>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</si>
  <si>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</si>
  <si>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</si>
  <si>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</si>
  <si>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</si>
  <si>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</si>
  <si>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</si>
  <si>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</si>
  <si>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</si>
  <si>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</si>
  <si>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</si>
  <si>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</si>
  <si>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</si>
  <si>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</si>
  <si>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</si>
  <si>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</si>
  <si>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</si>
  <si>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</si>
  <si>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</si>
  <si>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</si>
  <si>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</si>
  <si>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</si>
  <si>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</si>
  <si>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</si>
  <si>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</si>
  <si>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</si>
  <si>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</si>
  <si>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</si>
  <si>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</si>
  <si>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</si>
  <si>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</si>
  <si>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</si>
  <si>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</si>
  <si>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</si>
  <si>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</si>
  <si>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</si>
  <si>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</si>
  <si>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</si>
  <si>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</si>
  <si>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</si>
  <si>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</si>
  <si>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</si>
  <si>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</si>
  <si>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</si>
  <si>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</si>
  <si>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</si>
  <si>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</si>
  <si>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</si>
  <si>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</si>
  <si>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</si>
  <si>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</si>
  <si>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</si>
  <si>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</si>
  <si>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</si>
  <si>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</si>
  <si>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</si>
  <si>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</si>
  <si>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</si>
  <si>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</si>
  <si>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</si>
  <si>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</si>
  <si>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</si>
  <si>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</si>
  <si>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</si>
  <si>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</si>
  <si>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</si>
  <si>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</si>
  <si>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</si>
  <si>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</si>
  <si>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</si>
  <si>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</si>
  <si>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</si>
  <si>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</si>
  <si>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</si>
  <si>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</si>
  <si>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</si>
  <si>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</si>
  <si>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</si>
  <si>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</si>
  <si>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</si>
  <si>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</si>
  <si>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</si>
  <si>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</si>
  <si>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</si>
  <si>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</si>
  <si>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</si>
  <si>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</si>
  <si>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</si>
  <si>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</si>
  <si>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</si>
  <si>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</si>
  <si>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</si>
  <si>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</si>
  <si>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</si>
  <si>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</si>
  <si>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</si>
  <si>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</si>
  <si>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</si>
  <si>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</si>
  <si>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</si>
  <si>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</si>
  <si>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</si>
  <si>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</si>
  <si>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</si>
  <si>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</si>
  <si>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</si>
  <si>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</si>
  <si>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</si>
  <si>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</si>
  <si>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</si>
  <si>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</si>
  <si>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</si>
  <si>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</si>
  <si>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</si>
  <si>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</si>
  <si>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</si>
  <si>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</si>
  <si>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</si>
  <si>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</si>
  <si>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</si>
  <si>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</si>
  <si>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</si>
  <si>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</si>
  <si>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</si>
  <si>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</si>
  <si>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</si>
  <si>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</si>
  <si>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</si>
  <si>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</si>
  <si>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</si>
  <si>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</si>
  <si>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</si>
  <si>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</si>
  <si>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</si>
  <si>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</si>
  <si>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</si>
  <si>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</si>
  <si>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</si>
  <si>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</si>
  <si>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</si>
  <si>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</si>
  <si>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</si>
  <si>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</si>
  <si>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</si>
  <si>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</si>
  <si>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</si>
  <si>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</si>
  <si>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</si>
  <si>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</si>
  <si>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</si>
  <si>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</si>
  <si>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</si>
  <si>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</si>
  <si>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</si>
  <si>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</si>
  <si>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</si>
  <si>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</si>
  <si>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</si>
  <si>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</si>
  <si>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</si>
  <si>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</si>
  <si>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</si>
  <si>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</si>
  <si>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</si>
  <si>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</si>
  <si>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</si>
  <si>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</si>
  <si>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</si>
  <si>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</si>
  <si>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</si>
  <si>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</si>
  <si>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</si>
  <si>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</si>
  <si>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</si>
  <si>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</si>
  <si>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</si>
  <si>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</si>
  <si>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</si>
  <si>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</si>
  <si>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</si>
  <si>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</si>
  <si>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</si>
  <si>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</si>
  <si>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</si>
  <si>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</si>
  <si>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</si>
  <si>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</si>
  <si>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</si>
  <si>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</si>
  <si>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</si>
  <si>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</si>
  <si>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</si>
  <si>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</si>
  <si>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</si>
  <si>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</si>
  <si>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</si>
  <si>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</si>
  <si>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</si>
  <si>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</si>
  <si>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</si>
  <si>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</si>
  <si>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</si>
  <si>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</si>
  <si>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</si>
  <si>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</si>
  <si>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</si>
  <si>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</si>
  <si>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</si>
  <si>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</si>
  <si>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</si>
  <si>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</si>
  <si>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</si>
  <si>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</si>
  <si>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</si>
  <si>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</si>
  <si>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</si>
  <si>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</si>
  <si>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</si>
  <si>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</si>
  <si>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</si>
  <si>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</si>
  <si>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</si>
  <si>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</si>
  <si>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</si>
  <si>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</si>
  <si>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</si>
  <si>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</si>
  <si>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</si>
  <si>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</si>
  <si>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</si>
  <si>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</si>
  <si>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</si>
  <si>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</si>
  <si>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</si>
  <si>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</si>
  <si>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</si>
  <si>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</si>
  <si>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</si>
  <si>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</si>
  <si>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</si>
  <si>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</si>
  <si>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</si>
  <si>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</si>
  <si>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</si>
  <si>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</si>
  <si>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</si>
  <si>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</si>
  <si>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</si>
  <si>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</si>
  <si>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</si>
  <si>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</si>
  <si>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</si>
  <si>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</si>
  <si>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</si>
  <si>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</si>
  <si>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</si>
  <si>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</si>
  <si>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</si>
  <si>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</si>
  <si>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</si>
  <si>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</si>
  <si>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</si>
  <si>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</si>
  <si>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</si>
  <si>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</si>
  <si>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</si>
  <si>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</si>
  <si>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</si>
  <si>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</si>
  <si>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</si>
  <si>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</si>
  <si>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</si>
  <si>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</si>
  <si>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</si>
  <si>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</si>
  <si>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</si>
  <si>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</si>
  <si>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</si>
  <si>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</si>
  <si>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</si>
  <si>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</si>
  <si>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</si>
  <si>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</si>
  <si>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</si>
  <si>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</si>
  <si>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</si>
  <si>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</si>
  <si>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</si>
  <si>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</si>
  <si>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</si>
  <si>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</si>
  <si>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</si>
  <si>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</si>
  <si>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</si>
  <si>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</si>
  <si>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</si>
  <si>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</si>
  <si>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</si>
  <si>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</si>
  <si>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</si>
  <si>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</si>
  <si>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</si>
  <si>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</si>
  <si>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</si>
  <si>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</si>
  <si>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</si>
  <si>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</si>
  <si>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</si>
  <si>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</si>
  <si>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</si>
  <si>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</si>
  <si>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</si>
  <si>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</si>
  <si>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</si>
  <si>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</si>
  <si>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</si>
  <si>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</si>
  <si>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</si>
  <si>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</si>
  <si>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</si>
  <si>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</si>
  <si>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</si>
  <si>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</si>
  <si>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</si>
  <si>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</si>
  <si>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</si>
  <si>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</si>
  <si>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</si>
  <si>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</si>
  <si>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</si>
  <si>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</si>
  <si>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</si>
  <si>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</si>
  <si>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</si>
  <si>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</si>
  <si>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</si>
  <si>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</si>
  <si>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</si>
  <si>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</si>
  <si>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</si>
  <si>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</si>
  <si>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</si>
  <si>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</si>
  <si>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</si>
  <si>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</si>
  <si>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</si>
  <si>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</si>
  <si>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</si>
  <si>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</si>
  <si>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</si>
  <si>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</si>
  <si>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</si>
  <si>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</si>
  <si>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</si>
  <si>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</si>
  <si>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</si>
  <si>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</si>
  <si>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</si>
  <si>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</si>
  <si>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</si>
  <si>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</si>
  <si>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</si>
  <si>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</si>
  <si>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</si>
  <si>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</si>
  <si>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</si>
  <si>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</si>
  <si>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</si>
  <si>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</si>
  <si>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</si>
  <si>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</si>
  <si>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</si>
  <si>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</si>
  <si>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</si>
  <si>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</si>
  <si>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</si>
  <si>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</si>
  <si>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</si>
  <si>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</si>
  <si>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</si>
  <si>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</si>
  <si>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</si>
  <si>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</si>
  <si>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</si>
  <si>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</si>
  <si>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</si>
  <si>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</si>
  <si>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</si>
  <si>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</si>
  <si>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</si>
  <si>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</si>
  <si>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</si>
  <si>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</si>
  <si>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</si>
  <si>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</si>
  <si>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</si>
  <si>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</si>
  <si>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</si>
  <si>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</si>
  <si>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</si>
  <si>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</si>
  <si>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</si>
  <si>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</si>
  <si>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</si>
  <si>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</si>
  <si>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</si>
  <si>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</si>
  <si>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</si>
  <si>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</si>
  <si>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</si>
  <si>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</si>
  <si>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</si>
  <si>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</si>
  <si>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</si>
  <si>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</si>
  <si>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</si>
  <si>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</si>
  <si>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</si>
  <si>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</si>
  <si>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</si>
  <si>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</si>
  <si>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</si>
  <si>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</si>
  <si>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</si>
  <si>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</si>
  <si>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</si>
  <si>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</si>
  <si>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</si>
  <si>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</si>
  <si>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</si>
  <si>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</si>
  <si>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</si>
  <si>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</si>
  <si>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</si>
  <si>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</si>
  <si>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</si>
  <si>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</si>
  <si>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</si>
  <si>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</si>
  <si>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</si>
  <si>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</si>
  <si>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</si>
  <si>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</si>
  <si>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</si>
  <si>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</si>
  <si>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</si>
  <si>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</si>
  <si>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</si>
  <si>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</si>
  <si>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</si>
  <si>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</si>
  <si>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</si>
  <si>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</si>
  <si>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</si>
  <si>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</si>
  <si>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</si>
  <si>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</si>
  <si>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</si>
  <si>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</si>
  <si>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</si>
  <si>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</si>
  <si>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</si>
  <si>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</si>
  <si>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</si>
  <si>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</si>
  <si>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</si>
  <si>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</si>
  <si>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</si>
  <si>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</si>
  <si>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</si>
  <si>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</si>
  <si>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</si>
  <si>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</si>
  <si>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</si>
  <si>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</si>
  <si>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</si>
  <si>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</si>
  <si>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</si>
  <si>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</si>
  <si>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</si>
  <si>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</si>
  <si>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</si>
  <si>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</si>
  <si>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</si>
  <si>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</si>
  <si>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</si>
  <si>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</si>
  <si>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</si>
  <si>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</si>
  <si>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</si>
  <si>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</si>
  <si>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</si>
  <si>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</si>
  <si>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</si>
  <si>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</si>
  <si>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</si>
  <si>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</si>
  <si>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</si>
  <si>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</si>
  <si>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</si>
  <si>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</si>
  <si>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</si>
  <si>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</si>
  <si>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</si>
  <si>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</si>
  <si>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</si>
  <si>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</si>
  <si>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</si>
  <si>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</si>
  <si>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</si>
  <si>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</si>
  <si>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</si>
  <si>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</si>
  <si>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</si>
  <si>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</si>
  <si>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</si>
  <si>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</si>
  <si>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</si>
  <si>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</si>
  <si>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</si>
  <si>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</si>
  <si>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</si>
  <si>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</si>
  <si>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</si>
  <si>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</si>
  <si>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</si>
  <si>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</si>
  <si>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</si>
  <si>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</si>
  <si>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</si>
  <si>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</si>
  <si>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</si>
  <si>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</si>
  <si>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</si>
  <si>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</si>
  <si>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</si>
  <si>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</si>
  <si>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</si>
  <si>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</si>
  <si>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</si>
  <si>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</si>
  <si>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</si>
  <si>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</si>
  <si>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</si>
  <si>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</si>
  <si>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</si>
  <si>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</si>
  <si>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</si>
  <si>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</si>
  <si>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</si>
  <si>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</si>
  <si>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</si>
  <si>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</si>
  <si>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</si>
  <si>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</si>
  <si>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</si>
  <si>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</si>
  <si>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</si>
  <si>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</si>
  <si>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</si>
  <si>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</si>
  <si>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</si>
  <si>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</si>
  <si>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</si>
  <si>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</si>
  <si>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</si>
  <si>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</si>
  <si>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</si>
  <si>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</si>
  <si>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</si>
  <si>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</si>
  <si>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</si>
  <si>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</si>
  <si>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</si>
  <si>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</si>
  <si>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</si>
  <si>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</si>
  <si>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</si>
  <si>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</si>
  <si>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</si>
  <si>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</si>
  <si>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</si>
  <si>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</si>
  <si>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</si>
  <si>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</si>
  <si>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</si>
  <si>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</si>
  <si>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</si>
  <si>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</si>
  <si>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</si>
  <si>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</si>
  <si>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</si>
  <si>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</si>
  <si>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</si>
  <si>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</si>
  <si>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</si>
  <si>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</si>
  <si>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</si>
  <si>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</si>
  <si>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</si>
  <si>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</si>
  <si>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</si>
  <si>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</si>
  <si>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</si>
  <si>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</si>
  <si>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</si>
  <si>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</si>
  <si>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</si>
  <si>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</si>
  <si>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</si>
  <si>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</si>
  <si>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</si>
  <si>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</si>
  <si>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</si>
  <si>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</si>
  <si>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</si>
  <si>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</si>
  <si>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</si>
  <si>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</si>
  <si>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</si>
  <si>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</si>
  <si>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</si>
  <si>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</si>
  <si>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</si>
  <si>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</si>
  <si>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</si>
  <si>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</si>
  <si>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</si>
  <si>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</si>
  <si>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</si>
  <si>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</si>
  <si>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</si>
  <si>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</si>
  <si>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</si>
  <si>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</si>
  <si>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</si>
  <si>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</si>
  <si>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</si>
  <si>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</si>
  <si>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</si>
  <si>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</si>
  <si>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</si>
  <si>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</si>
  <si>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</si>
  <si>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</si>
  <si>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</si>
  <si>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</si>
  <si>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</si>
  <si>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</si>
  <si>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</si>
  <si>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</si>
  <si>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</si>
  <si>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</si>
  <si>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</si>
  <si>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</si>
  <si>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</si>
  <si>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</si>
  <si>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</si>
  <si>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</si>
  <si>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</si>
  <si>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</si>
  <si>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</si>
  <si>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</si>
  <si>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</si>
  <si>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</si>
  <si>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</si>
  <si>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</si>
  <si>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</si>
  <si>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</si>
  <si>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</si>
  <si>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</si>
  <si>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</si>
  <si>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</si>
  <si>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</si>
  <si>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</si>
  <si>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</si>
  <si>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</si>
  <si>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</si>
  <si>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</si>
  <si>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</si>
  <si>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</si>
  <si>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</si>
  <si>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</si>
  <si>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</si>
  <si>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</si>
  <si>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</si>
  <si>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</si>
  <si>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</si>
  <si>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</si>
  <si>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</si>
  <si>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</si>
  <si>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</si>
  <si>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</si>
  <si>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</si>
  <si>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</si>
  <si>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</si>
  <si>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</si>
  <si>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</si>
  <si>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</si>
  <si>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</si>
  <si>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</si>
  <si>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</si>
  <si>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</si>
  <si>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</si>
  <si>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</si>
  <si>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</si>
  <si>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</si>
  <si>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</si>
  <si>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</si>
  <si>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</si>
  <si>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</si>
  <si>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</si>
  <si>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</si>
  <si>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</si>
  <si>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</si>
  <si>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</si>
  <si>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</si>
  <si>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</si>
  <si>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</si>
  <si>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</si>
  <si>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</si>
  <si>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</si>
  <si>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</si>
  <si>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</si>
  <si>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</si>
  <si>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</si>
  <si>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</si>
  <si>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</si>
  <si>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</si>
  <si>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</si>
  <si>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</si>
  <si>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</si>
  <si>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</si>
  <si>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</si>
  <si>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</si>
  <si>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</si>
  <si>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</si>
  <si>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</si>
  <si>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</si>
  <si>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</si>
  <si>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</si>
  <si>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</si>
  <si>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</si>
  <si>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</si>
  <si>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</si>
  <si>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</si>
  <si>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</si>
  <si>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</si>
  <si>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</si>
  <si>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</si>
  <si>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</si>
  <si>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</si>
  <si>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</si>
  <si>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</si>
  <si>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</si>
  <si>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</si>
  <si>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</si>
  <si>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</si>
  <si>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</si>
  <si>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</si>
  <si>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</si>
  <si>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</si>
  <si>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</si>
  <si>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</si>
  <si>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</si>
  <si>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</si>
  <si>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</si>
  <si>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</si>
  <si>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</si>
  <si>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</si>
  <si>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</si>
  <si>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</si>
  <si>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</si>
  <si>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</si>
  <si>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</si>
  <si>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</si>
  <si>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</si>
  <si>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</si>
  <si>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</si>
  <si>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</si>
  <si>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</si>
  <si>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</si>
  <si>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</si>
  <si>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</si>
  <si>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</si>
  <si>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</si>
  <si>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</si>
  <si>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</si>
  <si>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</si>
  <si>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</si>
  <si>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</si>
  <si>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</si>
  <si>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</si>
  <si>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</si>
  <si>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</si>
  <si>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</si>
  <si>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</si>
  <si>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</si>
  <si>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</si>
  <si>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</si>
  <si>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</si>
  <si>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</si>
  <si>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</si>
  <si>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</si>
  <si>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</si>
  <si>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</si>
  <si>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</si>
  <si>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</si>
  <si>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</si>
  <si>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</si>
  <si>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</si>
  <si>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</si>
  <si>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</si>
  <si>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</si>
  <si>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</si>
  <si>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</si>
  <si>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</si>
  <si>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</si>
  <si>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</si>
  <si>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</si>
  <si>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</si>
  <si>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</si>
  <si>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</si>
  <si>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</si>
  <si>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</si>
  <si>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</si>
  <si>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</si>
  <si>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</si>
  <si>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</si>
  <si>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</si>
  <si>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</si>
  <si>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</si>
  <si>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</si>
  <si>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</si>
  <si>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</si>
  <si>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</si>
  <si>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</si>
  <si>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</si>
  <si>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</si>
  <si>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</si>
  <si>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</si>
  <si>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</si>
  <si>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</si>
  <si>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</si>
  <si>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</si>
  <si>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</si>
  <si>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</si>
  <si>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</si>
  <si>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</si>
  <si>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</si>
  <si>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</si>
  <si>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</si>
  <si>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</si>
  <si>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</si>
  <si>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</si>
  <si>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</si>
  <si>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</si>
  <si>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</si>
  <si>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</si>
  <si>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</si>
  <si>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</si>
  <si>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</si>
  <si>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</si>
  <si>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</si>
  <si>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</si>
  <si>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</si>
  <si>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</si>
  <si>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</si>
  <si>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</si>
  <si>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</si>
  <si>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</si>
  <si>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</si>
  <si>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</si>
  <si>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</si>
  <si>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</si>
  <si>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</si>
  <si>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</si>
  <si>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</si>
  <si>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</si>
  <si>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</si>
  <si>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</si>
  <si>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</si>
  <si>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</si>
  <si>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</si>
  <si>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</si>
  <si>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</si>
  <si>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</si>
  <si>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</si>
  <si>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</si>
  <si>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</si>
  <si>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</si>
  <si>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</si>
  <si>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</si>
  <si>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</si>
  <si>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</si>
  <si>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</si>
  <si>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</si>
  <si>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</si>
  <si>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</si>
  <si>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</si>
  <si>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</si>
  <si>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</si>
  <si>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</si>
  <si>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</si>
  <si>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</si>
  <si>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</si>
  <si>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</si>
  <si>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</si>
  <si>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</si>
  <si>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</si>
  <si>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</si>
  <si>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</si>
  <si>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</si>
  <si>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</si>
  <si>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</si>
  <si>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</si>
  <si>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</si>
  <si>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</si>
  <si>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</si>
  <si>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</si>
  <si>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</si>
  <si>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</si>
  <si>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</si>
  <si>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</si>
  <si>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</si>
  <si>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</si>
  <si>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</si>
  <si>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</si>
  <si>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</si>
  <si>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</si>
  <si>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</si>
  <si>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</si>
  <si>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</si>
  <si>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</si>
  <si>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</si>
  <si>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</si>
  <si>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</si>
  <si>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</si>
  <si>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</si>
  <si>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</si>
  <si>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</si>
  <si>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</si>
  <si>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</si>
  <si>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</si>
  <si>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</si>
  <si>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</si>
  <si>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</si>
  <si>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</si>
  <si>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</si>
  <si>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</si>
  <si>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</si>
  <si>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</si>
  <si>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</si>
  <si>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</si>
  <si>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</si>
  <si>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</si>
  <si>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</si>
  <si>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</si>
  <si>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</si>
  <si>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</si>
  <si>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</si>
  <si>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</si>
  <si>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</si>
  <si>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</si>
  <si>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</si>
  <si>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</si>
  <si>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</si>
  <si>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</si>
  <si>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</si>
  <si>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</si>
  <si>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</si>
  <si>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</si>
  <si>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</si>
  <si>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</si>
  <si>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</si>
  <si>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</si>
  <si>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</si>
  <si>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</si>
  <si>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</si>
  <si>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</si>
  <si>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</si>
  <si>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</si>
  <si>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</si>
  <si>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</si>
  <si>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</si>
  <si>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</si>
  <si>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</si>
  <si>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</si>
  <si>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</si>
  <si>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</si>
  <si>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</si>
  <si>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</si>
  <si>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</si>
  <si>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</si>
  <si>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</si>
  <si>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</si>
  <si>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</si>
  <si>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</si>
  <si>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</si>
  <si>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</si>
  <si>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</si>
  <si>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</si>
  <si>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</si>
  <si>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</si>
  <si>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</si>
  <si>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</si>
  <si>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</si>
  <si>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</si>
  <si>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</si>
  <si>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</si>
  <si>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</si>
  <si>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</si>
  <si>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</si>
  <si>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</si>
  <si>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</si>
  <si>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</si>
  <si>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</si>
  <si>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</si>
  <si>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</si>
  <si>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</si>
  <si>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</si>
  <si>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</si>
  <si>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</si>
  <si>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</si>
  <si>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</si>
  <si>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</si>
  <si>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</si>
  <si>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</si>
  <si>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</si>
  <si>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</si>
  <si>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</si>
  <si>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</si>
  <si>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</si>
  <si>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</si>
  <si>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</si>
  <si>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</si>
  <si>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</si>
  <si>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</si>
  <si>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</si>
  <si>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</si>
  <si>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</si>
  <si>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</si>
  <si>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</si>
  <si>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</si>
  <si>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</si>
  <si>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</si>
  <si>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</si>
  <si>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</si>
  <si>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</si>
  <si>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</si>
  <si>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</si>
  <si>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</si>
  <si>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</si>
  <si>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</si>
  <si>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</si>
  <si>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</si>
  <si>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</si>
  <si>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</si>
  <si>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</si>
  <si>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</si>
  <si>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</si>
  <si>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</si>
  <si>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</si>
  <si>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</si>
  <si>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</si>
  <si>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</si>
  <si>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</si>
  <si>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</si>
  <si>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</si>
  <si>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</si>
  <si>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</si>
  <si>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</si>
  <si>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</si>
  <si>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</si>
  <si>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</si>
  <si>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</si>
  <si>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</si>
  <si>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</si>
  <si>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</si>
  <si>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</si>
  <si>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</si>
  <si>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</si>
  <si>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</si>
  <si>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</si>
  <si>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</si>
  <si>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</si>
  <si>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</si>
  <si>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</si>
  <si>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</si>
  <si>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</si>
  <si>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</si>
  <si>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</si>
  <si>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</si>
  <si>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</si>
  <si>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</si>
  <si>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</si>
  <si>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</si>
  <si>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</si>
  <si>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</si>
  <si>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</si>
  <si>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</si>
  <si>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</si>
  <si>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</si>
  <si>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</si>
  <si>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</si>
  <si>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</si>
  <si>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</si>
  <si>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</si>
  <si>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</si>
  <si>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</si>
  <si>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</si>
  <si>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</si>
  <si>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</si>
  <si>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</si>
  <si>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</si>
  <si>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</si>
  <si>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</si>
  <si>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</si>
  <si>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</si>
  <si>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</si>
  <si>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</si>
  <si>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</si>
  <si>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</si>
  <si>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</si>
  <si>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</si>
  <si>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</si>
  <si>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</si>
  <si>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</si>
  <si>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</si>
  <si>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</si>
  <si>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</si>
  <si>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</si>
  <si>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</si>
  <si>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</si>
  <si>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</si>
  <si>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</si>
  <si>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</si>
  <si>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</si>
  <si>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</si>
  <si>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</si>
  <si>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</si>
  <si>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</si>
  <si>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</si>
  <si>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</si>
  <si>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</si>
  <si>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</si>
  <si>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</si>
  <si>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</si>
  <si>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</si>
  <si>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</si>
  <si>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</si>
  <si>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</si>
  <si>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</si>
  <si>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</si>
  <si>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</si>
  <si>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</si>
  <si>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</si>
  <si>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</si>
  <si>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</si>
  <si>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</si>
  <si>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</si>
  <si>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</si>
  <si>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</si>
  <si>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</si>
  <si>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</si>
  <si>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</si>
  <si>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</si>
  <si>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</si>
  <si>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</si>
  <si>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</si>
  <si>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</si>
  <si>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</si>
  <si>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</si>
  <si>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</si>
  <si>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</si>
  <si>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</si>
  <si>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</si>
  <si>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</si>
  <si>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</si>
  <si>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</si>
  <si>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</si>
  <si>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</si>
  <si>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</si>
  <si>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</si>
  <si>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</si>
  <si>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</si>
  <si>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</si>
  <si>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</si>
  <si>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</si>
  <si>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</si>
  <si>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</si>
  <si>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</si>
  <si>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</si>
  <si>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</si>
  <si>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</si>
  <si>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</si>
  <si>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</si>
  <si>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</si>
  <si>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</si>
  <si>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</si>
  <si>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</si>
  <si>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</si>
  <si>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</si>
  <si>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</si>
  <si>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</si>
  <si>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</si>
  <si>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</si>
  <si>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</si>
  <si>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</si>
  <si>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</si>
  <si>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</si>
  <si>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</si>
  <si>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</si>
  <si>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</si>
  <si>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</si>
  <si>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</si>
  <si>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</si>
  <si>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</si>
  <si>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</si>
  <si>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</si>
  <si>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</si>
  <si>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</si>
  <si>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</si>
  <si>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</si>
  <si>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</si>
  <si>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</si>
  <si>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</si>
  <si>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</si>
  <si>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</si>
  <si>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</si>
  <si>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</si>
  <si>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</si>
  <si>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</si>
  <si>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</si>
  <si>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</si>
  <si>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</si>
  <si>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</si>
  <si>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</si>
  <si>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</si>
  <si>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</si>
  <si>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</si>
  <si>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</si>
  <si>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</si>
  <si>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</si>
  <si>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</si>
  <si>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</si>
  <si>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</si>
  <si>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</si>
  <si>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</si>
  <si>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</si>
  <si>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</si>
  <si>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</si>
  <si>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</si>
  <si>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</si>
  <si>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</si>
  <si>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</si>
  <si>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</si>
  <si>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</si>
  <si>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</si>
  <si>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</si>
  <si>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</si>
  <si>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</si>
  <si>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</si>
  <si>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</si>
  <si>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</si>
  <si>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</si>
  <si>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</si>
  <si>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</si>
  <si>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</si>
  <si>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</si>
  <si>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</si>
  <si>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</si>
  <si>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</si>
  <si>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</si>
  <si>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</si>
  <si>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</si>
  <si>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</si>
  <si>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</si>
  <si>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</si>
  <si>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</si>
  <si>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</si>
  <si>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</si>
  <si>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</si>
  <si>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</si>
  <si>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</si>
  <si>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</si>
  <si>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</si>
  <si>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</si>
  <si>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</si>
  <si>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</si>
  <si>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</si>
  <si>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</si>
  <si>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</si>
  <si>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</si>
  <si>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</si>
  <si>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</si>
  <si>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</si>
  <si>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</si>
  <si>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</si>
  <si>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</si>
  <si>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</si>
  <si>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</si>
  <si>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</si>
  <si>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</si>
  <si>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</si>
  <si>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</si>
  <si>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</si>
  <si>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</si>
  <si>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</si>
  <si>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</si>
  <si>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</si>
  <si>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</si>
  <si>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</si>
  <si>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</si>
  <si>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</si>
  <si>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</si>
  <si>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</si>
  <si>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</si>
  <si>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</si>
  <si>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</si>
  <si>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</si>
  <si>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</si>
  <si>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</si>
  <si>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</si>
  <si>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</si>
  <si>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</si>
  <si>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</si>
  <si>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</si>
  <si>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</si>
  <si>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</si>
  <si>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</si>
  <si>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</si>
  <si>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</si>
  <si>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</si>
  <si>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</si>
  <si>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</si>
  <si>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</si>
  <si>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</si>
  <si>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</si>
  <si>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</si>
  <si>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</si>
  <si>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</si>
  <si>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</si>
  <si>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</si>
  <si>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</si>
  <si>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</si>
  <si>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</si>
  <si>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</si>
  <si>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</si>
  <si>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</si>
  <si>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</si>
  <si>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</si>
  <si>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</si>
  <si>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</si>
  <si>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</si>
  <si>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</si>
  <si>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</si>
  <si>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</si>
  <si>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</si>
  <si>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</si>
  <si>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</si>
  <si>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</si>
  <si>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</si>
  <si>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</si>
  <si>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</si>
  <si>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</si>
  <si>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</si>
  <si>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</si>
  <si>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</si>
  <si>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</si>
  <si>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</si>
  <si>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</si>
  <si>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</si>
  <si>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</si>
  <si>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</si>
  <si>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</si>
  <si>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</si>
  <si>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</si>
  <si>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</si>
  <si>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</si>
  <si>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</si>
  <si>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</si>
  <si>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</si>
  <si>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</si>
  <si>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</si>
  <si>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</si>
  <si>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</si>
  <si>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</si>
  <si>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</si>
  <si>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</si>
  <si>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</si>
  <si>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</si>
  <si>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</si>
  <si>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</si>
  <si>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</si>
  <si>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</si>
  <si>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</si>
  <si>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</si>
  <si>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</si>
  <si>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</si>
  <si>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</si>
  <si>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</si>
  <si>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</si>
  <si>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</si>
  <si>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</si>
  <si>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</si>
  <si>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</si>
  <si>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</si>
  <si>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</si>
  <si>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</si>
  <si>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</si>
  <si>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</si>
  <si>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</si>
  <si>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</si>
  <si>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</si>
  <si>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</si>
  <si>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</si>
  <si>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</si>
  <si>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</si>
  <si>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</si>
  <si>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</si>
  <si>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</si>
  <si>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</si>
  <si>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</si>
  <si>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</si>
  <si>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</si>
  <si>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</si>
  <si>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</si>
  <si>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</si>
  <si>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</si>
  <si>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</si>
  <si>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</si>
  <si>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</si>
  <si>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</si>
  <si>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</si>
  <si>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</si>
  <si>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</si>
  <si>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</si>
  <si>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</si>
  <si>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</si>
  <si>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</si>
  <si>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</si>
  <si>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</si>
  <si>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</si>
  <si>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</si>
  <si>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</si>
  <si>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</si>
  <si>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</si>
  <si>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</si>
  <si>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</si>
  <si>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</si>
  <si>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</si>
  <si>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</si>
  <si>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</si>
  <si>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</si>
  <si>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</si>
  <si>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</si>
  <si>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</si>
  <si>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</si>
  <si>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</si>
  <si>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</si>
  <si>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</si>
  <si>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</si>
  <si>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</si>
  <si>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</si>
  <si>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</si>
  <si>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</si>
  <si>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</si>
  <si>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</si>
  <si>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</si>
  <si>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</si>
  <si>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</si>
  <si>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</si>
  <si>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</si>
  <si>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</si>
  <si>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</si>
  <si>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</si>
  <si>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</si>
  <si>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</si>
  <si>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</si>
  <si>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</si>
  <si>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</si>
  <si>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</si>
  <si>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</si>
  <si>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</si>
  <si>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</si>
  <si>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</si>
  <si>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</si>
  <si>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</si>
  <si>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</si>
  <si>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</si>
  <si>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</si>
  <si>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</si>
  <si>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</si>
  <si>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</si>
  <si>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</si>
  <si>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</si>
  <si>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</si>
  <si>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</si>
  <si>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</si>
  <si>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</si>
  <si>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</si>
  <si>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</si>
  <si>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</si>
  <si>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</si>
  <si>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</si>
  <si>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</si>
  <si>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</si>
  <si>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</si>
  <si>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</si>
  <si>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</si>
  <si>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</si>
  <si>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</si>
  <si>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</si>
  <si>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</si>
  <si>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</si>
  <si>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</si>
  <si>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</si>
  <si>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</si>
  <si>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</si>
  <si>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</si>
  <si>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</si>
  <si>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</si>
  <si>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</si>
  <si>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</si>
  <si>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</si>
  <si>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</si>
  <si>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</si>
  <si>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</si>
  <si>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</si>
  <si>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</si>
  <si>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</si>
  <si>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</si>
  <si>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</si>
  <si>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</si>
  <si>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</si>
  <si>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</si>
  <si>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</si>
  <si>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</si>
  <si>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</si>
  <si>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</si>
  <si>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</si>
  <si>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</si>
  <si>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</si>
  <si>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</si>
  <si>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</si>
  <si>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</si>
  <si>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</si>
  <si>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</si>
  <si>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</si>
  <si>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</si>
  <si>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</si>
  <si>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</si>
  <si>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</si>
  <si>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</si>
  <si>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</si>
  <si>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</si>
  <si>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</si>
  <si>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</si>
  <si>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</si>
  <si>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</si>
  <si>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</si>
  <si>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</si>
  <si>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</si>
  <si>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</si>
  <si>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</si>
  <si>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</si>
  <si>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</si>
  <si>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</si>
  <si>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</si>
  <si>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</si>
  <si>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</si>
  <si>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</si>
  <si>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</si>
  <si>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</si>
  <si>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</si>
  <si>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</si>
  <si>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</si>
  <si>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</si>
  <si>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</si>
  <si>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</si>
  <si>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</si>
  <si>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</si>
  <si>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</si>
  <si>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</si>
  <si>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</si>
  <si>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</si>
  <si>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</si>
  <si>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</si>
  <si>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</si>
  <si>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</si>
  <si>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</si>
  <si>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</si>
  <si>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</si>
  <si>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</si>
  <si>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</si>
  <si>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</si>
  <si>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</si>
  <si>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</si>
  <si>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</si>
  <si>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</si>
  <si>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</si>
  <si>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</si>
  <si>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</si>
  <si>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</si>
  <si>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</si>
  <si>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</si>
  <si>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</si>
  <si>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</si>
  <si>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</si>
  <si>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</si>
  <si>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</si>
  <si>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</si>
  <si>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</si>
  <si>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</si>
  <si>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</si>
  <si>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</si>
  <si>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</si>
  <si>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</si>
  <si>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</si>
  <si>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</si>
  <si>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</si>
  <si>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</si>
  <si>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</si>
  <si>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</si>
  <si>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</si>
  <si>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</si>
  <si>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</si>
  <si>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</si>
  <si>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</si>
  <si>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</si>
  <si>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</si>
  <si>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</si>
  <si>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</si>
  <si>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</si>
  <si>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</si>
  <si>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</si>
  <si>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</si>
  <si>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</si>
  <si>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</si>
  <si>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</si>
  <si>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</si>
  <si>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</si>
  <si>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</si>
  <si>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</si>
  <si>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</si>
  <si>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</si>
  <si>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</si>
  <si>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</si>
  <si>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</si>
  <si>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</si>
  <si>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</si>
  <si>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</si>
  <si>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</si>
  <si>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</si>
  <si>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</si>
  <si>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</si>
  <si>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</si>
  <si>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</si>
  <si>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</si>
  <si>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</si>
  <si>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</si>
  <si>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</si>
  <si>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</si>
  <si>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</si>
  <si>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</si>
  <si>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</si>
  <si>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</si>
  <si>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</si>
  <si>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</si>
  <si>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</si>
  <si>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</si>
  <si>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</si>
  <si>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</si>
  <si>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</si>
  <si>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</si>
  <si>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</si>
  <si>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</si>
  <si>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</si>
  <si>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</si>
  <si>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</si>
  <si>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</si>
  <si>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</si>
  <si>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</si>
  <si>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</si>
  <si>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</si>
  <si>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</si>
  <si>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</si>
  <si>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</si>
  <si>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</si>
  <si>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</si>
  <si>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</si>
  <si>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</si>
  <si>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</si>
  <si>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</si>
  <si>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</si>
  <si>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</si>
  <si>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</si>
  <si>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</si>
  <si>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</si>
  <si>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</si>
  <si>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</si>
  <si>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</si>
  <si>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</si>
  <si>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</si>
  <si>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</si>
  <si>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</si>
  <si>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</si>
  <si>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</si>
  <si>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</si>
  <si>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</si>
  <si>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</si>
  <si>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</si>
  <si>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</si>
  <si>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</si>
  <si>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</si>
  <si>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</si>
  <si>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</si>
  <si>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</si>
  <si>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</si>
  <si>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</si>
  <si>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</si>
  <si>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</si>
  <si>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</si>
  <si>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</si>
  <si>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</si>
  <si>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</si>
  <si>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</si>
  <si>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</si>
  <si>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</si>
  <si>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</si>
  <si>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</si>
  <si>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</si>
  <si>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</si>
  <si>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</si>
  <si>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</si>
  <si>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</si>
  <si>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</si>
  <si>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</si>
  <si>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</si>
  <si>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</si>
  <si>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</si>
  <si>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</si>
  <si>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</si>
  <si>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</si>
  <si>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</si>
  <si>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</si>
  <si>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</si>
  <si>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</si>
  <si>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</si>
  <si>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</si>
  <si>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</si>
  <si>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</si>
  <si>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</si>
  <si>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</si>
  <si>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</si>
  <si>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</si>
  <si>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</si>
  <si>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</si>
  <si>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</si>
  <si>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</si>
  <si>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</si>
  <si>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</si>
  <si>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</si>
  <si>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</si>
  <si>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</si>
  <si>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</si>
  <si>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</si>
  <si>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</si>
  <si>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</si>
  <si>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</si>
  <si>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</si>
  <si>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</si>
  <si>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</si>
  <si>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</si>
  <si>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</si>
  <si>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</si>
  <si>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</si>
  <si>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</si>
  <si>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</si>
  <si>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</si>
  <si>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</si>
  <si>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</si>
  <si>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</si>
  <si>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</si>
  <si>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</si>
  <si>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</si>
  <si>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</si>
  <si>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</si>
  <si>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</si>
  <si>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</si>
  <si>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</si>
  <si>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</si>
  <si>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</si>
  <si>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</si>
  <si>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</si>
  <si>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</si>
  <si>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</si>
  <si>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</si>
  <si>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</si>
  <si>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</si>
  <si>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</si>
  <si>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</si>
  <si>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</si>
  <si>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</si>
  <si>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</si>
  <si>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</si>
  <si>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</si>
  <si>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</si>
  <si>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</si>
  <si>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</si>
  <si>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</si>
  <si>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</si>
  <si>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</si>
  <si>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</si>
  <si>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</si>
  <si>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</si>
  <si>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</si>
  <si>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</si>
  <si>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</si>
  <si>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</si>
  <si>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</si>
  <si>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</si>
  <si>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</si>
  <si>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</si>
  <si>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</si>
  <si>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</si>
  <si>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</si>
  <si>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</si>
  <si>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</si>
  <si>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</si>
  <si>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</si>
  <si>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</si>
  <si>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</si>
  <si>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</si>
  <si>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</si>
  <si>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</si>
  <si>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</si>
  <si>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</si>
  <si>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</si>
  <si>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</si>
  <si>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</si>
  <si>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</si>
  <si>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</si>
  <si>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</si>
  <si>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35 MIN </t>
  </si>
  <si>
    <t>PCM-20251122-00000216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</si>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</sst>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320.29231273147889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45983.240738657405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45983.240738657405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45983.240738657405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45983.240738657405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45983.240738657405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45983.240738657405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45983.240738657405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45983.240738657405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45983.240738657405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45983.240738657405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45983.240738657405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45983.240738657405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45983.240738657405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45983.240738657405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45983.240738657405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45983.240738657405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45983.240738657405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45983.240738657405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45983.240738657405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45983.240738657405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45983.240738657405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45983.240738657405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45983.240738657405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45983.240738657405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45983.240738657405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45983.240738657405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45983.240738657405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45983.240738657405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45983.240738657405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45983.240738657405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45983.240738657405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45983.240738657405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45983.240738657405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45983.240738657405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45983.240738657405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45983.240738657405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45983.240738657405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45983.240738657405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45983.240738657405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45983.240738657405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45983.240738657405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45983.240738657405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45983.240738657405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45983.240738657405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45983.240738657405</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45983.240738657405</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C14CA64D-1A93-4105-895D-5DDA0A8A0857}"/>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158.24090069444355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45983.240738657405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45983.240738657405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45983.240738657405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45983.240738657405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45983.240738657405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45983.240738657405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45983.240738657405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45983.240738657405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45983.240738657405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45983.240738657405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45983.240738657405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45983.240738657405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45983.240738657405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45983.240738657405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45983.240738657405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45983.240738657405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45983.240738657405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45983.240738657405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45983.240738657405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45983.240738657405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45983.240738657405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45983.240738657405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45983.240738657405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45983.240738657405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45983.240738657405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45983.240738657405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45983.240738657405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45983.240738657405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45983.240738657405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45983.240738657405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45983.240738657405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45983.240738657405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45983.240738657405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45983.240738657405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45983.240738657405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45983.240738657405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45983.240738657405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45983.240738657405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45983.240738657405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45983.240738657405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45983.240738657405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45983.240738657405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45983.240738657405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45983.240738657405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45983.240738657405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45983.240738657405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45983.240738657405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45983.240738657405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45983.240738657405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45983.240738657405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45983.240738657405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45983.240738657405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45983.240738657405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45983.240738657405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45983.240738657405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45983.240738657405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45983.240738657405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45983.240738657405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45983.240738657405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45983.240738657405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45983.240738657405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45983.240738657405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45983.240738657405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45983.240738657405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45983.240738657405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45983.240738657405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45983.240738657405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45983.240738657405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45983.240738657405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45983.240738657405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45983.240738657405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45983.240738657405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45983.240738657405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45983.240738657405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45983.240738657405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45983.240738657405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45983.240738657405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45983.240738657405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45983.240738657405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45983.240738657405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45983.240738657405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45983.240738657405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45983.240738657405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45983.240738657405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45983.240738657405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45983.240738657405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45983.240738657405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45983.240738657405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45983.240738657405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45983.240738657405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45983.240738657405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45983.240738657405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45983.240738657405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45983.240738657405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45983.240738657405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45983.240738657405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45983.240738657405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45983.240738657405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45983.240738657405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45983.240738657405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45983.240738657405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45983.240738657405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45983.240738657405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45983.240738657405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45983.240738657405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45983.240738657405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45983.240738657405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45983.240738657405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45983.240738657405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45983.240738657405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45983.240738657405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45983.240738657405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45983.240738657405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45983.240738657405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45983.240738657405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45983.240738657405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45983.240738657405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45983.240738657405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45983.240738657405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45983.240738657405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45983.240738657405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45983.240738657405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45983.240738657405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45983.240738657405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45983.240738657405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45983.240738657405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45983.240738657405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45983.240738657405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45983.240738657405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45983.240738657405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45983.240738657405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45983.240738657405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45983.240738657405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45983.240738657405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45983.240738657405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45983.240738657405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45983.240738657405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45983.240738657405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45983.240738657405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45983.240738657405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45983.240738657405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45983.240738657405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45983.240738657405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45983.240738657405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45983.240738657405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45983.240738657405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45983.240738657405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45983.240738657405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45983.240738657405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45983.240738657405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45983.240738657405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45983.240738657405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45983.240738657405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45983.240738657405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45983.240738657405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45983.240738657405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45983.240738657405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45983.240738657405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45983.240738657405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tabSelected="1" workbookViewId="0">
      <selection activeCell="C9" sqref="C9"/>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45983.240738657405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45983.240738657405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45983.240738657405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45983.240738657405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45983.240738657405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45983.240738657405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45983.240738657405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45983.240738657405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45983.240738657405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45983.240738657405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45983.240738657405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45983.240738657405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45983.240738657405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45983.240738657405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45983.240738657405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45983.240738657405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45983.240738657405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45983.240738657405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45983.240738657405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45983.240738657405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45983.240738657405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45983.240738657405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45983.240738657405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45983.240738657405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45983.240738657405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45983.240738657405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45983.240738657405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45983.240738657405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45983.240738657405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45983.240738657405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45983.240738657405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45983.240738657405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45983.240738657405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45983.240738657405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45983.240738657405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45983.240738657405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45983.240738657405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45983.240738657405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45983.240738657405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45983.240738657405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45983.240738657405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45983.240738657405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45983.240738657405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45983.240738657405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45983.240738657405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45983.240738657405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45983.240738657405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45983.240738657405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45983.240738657405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45983.240738657405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45983.240738657405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45983.240738657405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45983.240738657405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45983.240738657405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45983.240738657405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45983.240738657405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45983.240738657405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45983.240738657405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45983.240738657405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45983.240738657405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45983.240738657405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45983.240738657405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45983.240738657405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45983.240738657405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45983.240738657405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45983.240738657405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45983.240738657405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45983.240738657405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45983.240738657405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45983.240738657405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45983.240738657405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45983.240738657405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45983.240738657405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45983.240738657405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45983.240738657405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45983.240738657405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45983.240738657405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45983.240738657405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45983.240738657405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45983.240738657405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45983.240738657405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45983.240738657405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45983.240738657405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45983.240738657405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45983.240738657405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45983.240738657405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45983.240738657405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45983.240738657405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45983.240738657405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45983.240738657405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45983.240738657405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45983.240738657405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45983.240738657405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45983.240738657405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45983.240738657405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45983.240738657405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45983.240738657405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45983.240738657405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45983.240738657405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45983.240738657405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45983.240738657405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45983.240738657405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45983.240738657405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45983.240738657405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45983.240738657405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45983.240738657405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45983.240738657405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45983.240738657405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45983.240738657405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45983.240738657405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45983.240738657405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45983.240738657405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45983.240738657405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45983.240738657405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45983.240738657405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45983.240738657405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45983.240738657405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45983.240738657405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45983.240738657405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45983.240738657405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45983.240738657405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45983.240738657405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45983.240738657405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45983.240738657405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45983.240738657405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45983.240738657405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45983.240738657405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45983.240738657405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45983.240738657405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45983.240738657405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45983.240738657405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45983.240738657405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45983.240738657405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45983.240738657405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45983.240738657405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45983.240738657405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45983.240738657405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45983.240738657405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45983.240738657405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45983.240738657405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45983.240738657405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45983.240738657405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45983.240738657405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45983.240738657405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45983.240738657405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45983.240738657405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45983.240738657405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45983.240738657405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45983.240738657405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45983.240738657405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45983.240738657405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45983.240738657405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45983.240738657405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45983.240738657405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45983.240738657405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45983.240738657405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45983.240738657405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45983.240738657405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45983.240738657405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45983.240738657405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45983.240738657405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45983.240738657405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45983.240738657405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45983.240738657405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45983.240738657405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45983.240738657405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45983.240738657405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45983.240738657405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45983.240738657405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45983.240738657405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45983.240738657405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45983.240738657405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45983.240738657405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45983.240738657405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45983.240738657405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45983.240738657405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45983.240738657405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45983.240738657405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45983.240738657405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45983.240738657405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45983.240738657405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45983.240738657405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45983.240738657405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45983.240738657405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45983.240738657405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45983.240738657405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45983.240738657405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45983.240738657405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45983.240738657405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45983.240738657405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45983.240738657405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45983.240738657405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45983.240738657405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45983.240738657405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45983.240738657405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45983.240738657405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45983.240738657405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45983.240738657405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45983.240738657405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45983.240738657405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45983.240738657405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45983.240738657405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45983.240738657405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45983.240738657405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45983.240738657405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45983.240738657405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45983.240738657405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45983.240738657405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45983.240738657405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45983.240738657405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45983.240738657405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45983.240738657405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45983.240738657405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45983.240738657405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45983.240738657405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45983.240738657405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45983.240738657405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45983.240738657405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45983.240738657405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45983.240738657405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45983.240738657405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45983.240738657405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45983.240738657405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45983.240738657405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45983.240738657405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45983.240738657405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45983.240738657405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45983.240738657405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45983.240738657405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45983.240738657405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45983.240738657405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45983.240738657405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45983.240738657405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45983.240738657405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45983.240738657405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45983.240738657405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45983.240738657405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45983.240738657405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45983.240738657405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45983.240738657405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45983.240738657405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45983.240738657405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45983.240738657405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45983.240738657405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45983.240738657405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45983.240738657405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45983.240738657405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45983.240738657405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45983.240738657405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45983.240738657405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45983.240738657405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45983.240738657405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45983.240738657405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45983.240738657405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45983.240738657405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45983.240738657405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45983.240738657405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45983.240738657405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45983.240738657405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45983.240738657405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45983.240738657405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45983.240738657405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45983.240738657405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45983.240738657405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45983.240738657405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45983.240738657405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45983.240738657405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45983.240738657405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45983.240738657405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45983.240738657405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45983.240738657405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45983.240738657405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45983.240738657405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45983.240738657405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45983.240738657405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45983.240738657405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45983.240738657405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45983.240738657405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45983.240738657405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45983.240738657405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45983.240738657405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45983.240738657405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45983.240738657405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45983.240738657405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45983.240738657405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45983.240738657405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45983.240738657405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45983.240738657405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45983.240738657405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45983.240738657405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45983.240738657405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45983.240738657405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45983.240738657405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45983.240738657405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45983.240738657405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45983.240738657405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45983.240738657405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45983.240738657405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45983.240738657405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45983.240738657405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45983.240738657405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45983.240738657405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45983.240738657405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45983.240738657405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45983.240738657405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45983.240738657405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45983.240738657405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45983.240738657405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45983.240738657405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45983.240738657405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45983.240738657405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45983.240738657405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45983.240738657405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45983.240738657405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45983.240738657405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45983.240738657405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45983.240738657405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45983.240738657405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45983.240738657405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45983.240738657405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45983.240738657405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45983.240738657405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45983.240738657405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45983.240738657405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45983.240738657405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45983.240738657405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45983.240738657405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45983.240738657405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45983.240738657405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45983.240738657405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45983.240738657405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45983.240738657405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45983.240738657405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45983.240738657405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45983.240738657405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45983.240738657405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45983.240738657405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45983.240738657405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45983.240738657405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45983.240738657405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45983.240738657405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45983.240738657405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45983.240738657405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45983.240738657405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45983.240738657405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45983.240738657405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45983.240738657405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45983.240738657405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45983.240738657405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45983.240738657405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45983.240738657405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45983.240738657405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45983.240738657405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45983.240738657405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45983.240738657405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45983.240738657405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45983.240738657405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45983.240738657405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45983.240738657405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45983.240738657405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45983.240738657405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45983.240738657405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45983.240738657405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45983.240738657405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45983.240738657405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45983.240738657405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45983.240738657405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45983.240738657405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45983.240738657405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45983.240738657405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45983.240738657405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45983.240738657405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45983.240738657405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45983.240738657405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45983.240738657405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45983.240738657405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45983.240738657405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45983.240738657405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45983.240738657405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45983.240738657405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45983.240738657405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45983.240738657405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45983.240738657405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45983.240738657405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45983.240738657405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45983.240738657405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45983.240738657405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45983.240738657405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45983.240738657405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45983.240738657405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45983.240738657405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45983.240738657405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45983.240738657405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45983.240738657405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45983.240738657405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45983.240738657405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45983.240738657405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45983.240738657405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45983.240738657405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45983.240738657405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45983.240738657405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45983.240738657405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45983.240738657405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45983.240738657405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45983.240738657405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45983.240738657405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45983.240738657405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45983.240738657405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45983.240738657405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45983.240738657405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45983.240738657405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45983.240738657405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45983.240738657405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45983.240738657405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45983.240738657405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45983.240738657405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45983.240738657405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45983.240738657405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45983.240738657405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45983.240738657405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45983.240738657405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45983.240738657405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45983.240738657405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45983.240738657405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45983.240738657405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45983.240738657405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45983.240738657405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45983.240738657405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45983.240738657405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45983.240738657405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45983.240738657405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45983.240738657405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45983.240738657405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45983.240738657405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45983.240738657405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45983.240738657405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45983.240738657405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45983.240738657405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45983.240738657405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45983.240738657405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45983.240738657405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45983.240738657405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45983.240738657405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45983.240738657405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45983.240738657405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45983.240738657405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45983.240738657405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45983.240738657405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45983.240738657405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45983.240738657405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45983.240738657405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45983.240738657405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45983.240738657405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45983.240738657405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45983.240738657405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45983.240738657405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45983.240738657405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45983.240738657405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45983.240738657405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45983.240738657405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45983.240738657405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45983.240738657405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45983.240738657405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45983.240738657405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45983.240738657405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45983.240738657405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45983.240738657405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45983.240738657405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45983.240738657405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45983.240738657405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45983.240738657405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45983.240738657405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45983.240738657405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45983.240738657405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45983.240738657405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45983.240738657405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45983.240738657405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45983.240738657405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45983.240738657405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45983.240738657405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45983.240738657405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45983.240738657405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45983.240738657405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45983.240738657405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45983.240738657405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45983.240738657405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45983.240738657405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45983.240738657405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45983.240738657405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45983.240738657405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45983.240738657405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45983.240738657405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45983.240738657405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45983.240738657405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45983.240738657405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45983.240738657405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45983.240738657405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45983.240738657405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45983.240738657405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45983.240738657405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45983.240738657405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45983.240738657405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45983.240738657405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45983.240738657405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45983.240738657405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45983.240738657405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45983.240738657405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45983.240738657405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45983.240738657405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45983.240738657405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45983.240738657405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45983.240738657405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45983.240738657405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45983.240738657405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45983.240738657405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45983.240738657405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45983.240738657405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45983.240738657405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45983.240738657405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45983.240738657405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45983.240738657405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45983.240738657405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45983.240738657405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45983.240738657405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45983.240738657405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45983.240738657405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45983.240738657405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45983.240738657405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45983.240738657405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45983.240738657405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45983.240738657405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45983.240738657405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45983.240738657405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45983.240738657405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45983.240738657405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45983.240738657405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45983.240738657405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45983.240738657405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45983.240738657405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45983.240738657405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45983.240738657405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45983.240738657405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45983.240738657405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45983.240738657405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45983.240738657405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45983.240738657405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45983.240738657405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45983.240738657405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45983.240738657405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45983.240738657405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45983.240738657405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45983.240738657405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45983.240738657405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45983.240738657405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45983.240738657405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45983.240738657405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45983.240738657405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45983.240738657405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45983.240738657405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45983.240738657405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45983.240738657405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45983.240738657405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45983.240738657405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45983.240738657405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45983.240738657405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45983.240738657405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45983.240738657405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45983.240738657405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45983.240738657405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45983.240738657405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45983.240738657405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45983.240738657405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45983.240738657405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45983.240738657405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45983.240738657405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45983.240738657405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45983.240738657405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45983.240738657405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45983.240738657405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45983.240738657405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45983.240738657405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45983.240738657405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45983.240738657405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45983.240738657405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45983.240738657405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45983.240738657405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45983.240738657405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45983.240738657405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45983.240738657405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45983.240738657405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45983.240738657405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45983.240738657405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45983.240738657405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45983.240738657405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45983.240738657405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45983.240738657405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45983.240738657405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45983.240738657405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45983.240738657405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45983.240738657405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45983.240738657405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45983.240738657405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45983.240738657405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45983.240738657405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45983.240738657405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45983.240738657405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45983.240738657405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45983.240738657405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45983.240738657405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45983.240738657405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45983.240738657405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45983.240738657405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45983.240738657405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45983.240738657405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45983.240738657405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45983.240738657405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45983.240738657405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45983.240738657405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45983.240738657405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45983.240738657405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45983.240738657405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45983.240738657405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45983.240738657405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45983.240738657405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45983.240738657405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45983.240738657405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45983.240738657405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45983.240738657405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45983.240738657405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45983.240738657405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45983.240738657405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45983.240738657405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45983.240738657405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45983.240738657405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45983.240738657405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45983.240738657405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45983.240738657405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45983.240738657405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45983.240738657405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45983.240738657405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45983.240738657405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45983.240738657405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45983.240738657405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45983.240738657405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45983.240738657405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45983.240738657405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45983.240738657405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45983.240738657405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45983.240738657405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45983.240738657405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45983.240738657405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45983.240738657405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45983.240738657405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45983.240738657405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45983.240738657405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45983.240738657405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45983.240738657405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45983.240738657405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45983.240738657405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45983.240738657405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45983.240738657405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45983.240738657405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45983.240738657405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45983.240738657405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45983.240738657405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45983.240738657405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45983.240738657405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45983.240738657405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45983.240738657405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45983.240738657405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45983.240738657405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45983.240738657405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45983.240738657405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45983.240738657405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45983.240738657405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45983.240738657405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45983.240738657405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45983.240738657405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45983.240738657405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45983.240738657405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45983.240738657405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45983.240738657405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45983.240738657405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45983.240738657405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45983.240738657405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45983.240738657405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45983.240738657405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45983.240738657405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45983.240738657405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45983.240738657405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45983.240738657405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45983.240738657405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45983.240738657405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45983.240738657405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45983.240738657405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45983.240738657405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45983.240738657405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45983.240738657405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45983.240738657405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45983.240738657405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45983.240738657405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45983.240738657405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45983.240738657405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45983.240738657405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45983.240738657405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45983.240738657405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45983.240738657405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45983.240738657405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45983.240738657405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45983.240738657405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45983.240738657405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45983.240738657405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45983.240738657405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45983.240738657405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45983.240738657405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45983.240738657405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45983.240738657405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45983.240738657405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45983.240738657405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45983.240738657405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45983.240738657405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45983.240738657405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45983.240738657405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45983.240738657405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45983.240738657405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45983.240738657405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45983.240738657405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45983.240738657405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45983.240738657405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45983.240738657405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45983.240738657405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45983.240738657405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45983.240738657405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45983.240738657405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45983.240738657405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45983.240738657405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45983.240738657405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45983.240738657405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45983.240738657405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45983.240738657405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45983.240738657405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45983.240738657405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45983.240738657405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45983.240738657405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45983.240738657405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45983.240738657405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45983.240738657405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45983.240738657405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45983.240738657405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45983.240738657405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45983.240738657405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45983.240738657405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45983.240738657405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45983.240738657405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45983.240738657405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45983.240738657405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45983.240738657405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45983.240738657405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45983.240738657405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45983.240738657405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45983.240738657405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45983.240738657405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45983.240738657405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45983.240738657405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45983.240738657405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45983.240738657405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45983.240738657405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45983.240738657405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45983.240738657405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45983.240738657405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45983.240738657405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45983.240738657405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45983.240738657405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45983.240738657405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45983.240738657405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45983.240738657405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45983.240738657405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45983.240738657405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45983.240738657405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45983.240738657405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45983.240738657405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45983.240738657405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45983.240738657405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45983.240738657405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45983.240738657405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45983.240738657405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45983.240738657405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45983.240738657405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45983.240738657405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45983.240738657405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45983.240738657405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45983.240738657405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45983.240738657405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45983.240738657405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45983.240738657405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45983.240738657405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45983.240738657405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45983.240738657405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45983.240738657405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45983.240738657405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45983.240738657405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45983.240738657405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45983.240738657405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45983.240738657405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45983.240738657405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45983.240738657405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45983.240738657405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45983.240738657405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45983.240738657405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45983.240738657405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45983.240738657405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45983.240738657405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45983.240738657405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45983.240738657405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45983.240738657405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45983.240738657405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45983.240738657405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45983.240738657405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45983.240738657405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45983.240738657405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45983.240738657405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45983.240738657405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45983.240738657405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45983.240738657405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45983.240738657405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45983.240738657405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45983.240738657405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45983.240738657405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45983.240738657405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45983.240738657405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45983.240738657405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45983.240738657405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45983.240738657405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45983.240738657405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45983.240738657405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45983.240738657405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45983.240738657405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45983.240738657405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45983.240738657405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45983.240738657405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45983.240738657405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45983.240738657405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45983.240738657405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45983.240738657405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45983.240738657405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45983.240738657405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45983.240738657405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45983.240738657405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45983.240738657405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45983.240738657405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45983.240738657405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45983.240738657405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45983.240738657405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45983.240738657405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45983.240738657405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45983.240738657405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45983.240738657405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45983.240738657405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45983.240738657405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45983.240738657405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45983.240738657405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45983.240738657405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45983.240738657405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45983.240738657405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45983.240738657405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45983.240738657405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45983.240738657405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45983.240738657405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45983.240738657405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45983.240738657405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45983.240738657405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45983.240738657405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45983.240738657405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45983.240738657405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45983.240738657405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45983.240738657405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45983.240738657405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45983.240738657405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45983.240738657405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45983.240738657405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45983.240738657405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45983.240738657405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45983.240738657405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45983.240738657405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45983.240738657405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45983.240738657405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45983.240738657405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45983.240738657405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45983.240738657405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45983.240738657405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45983.240738657405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45983.240738657405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45983.240738657405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45983.240738657405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45983.240738657405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45983.240738657405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45983.240738657405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45983.240738657405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45983.240738657405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45983.240738657405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45983.240738657405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45983.240738657405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45983.240738657405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45983.240738657405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45983.240738657405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45983.240738657405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45983.240738657405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45983.240738657405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45983.240738657405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45983.240738657405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45983.240738657405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45983.240738657405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45983.240738657405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45983.240738657405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45983.240738657405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45983.240738657405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45983.240738657405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45983.240738657405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45983.240738657405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45983.240738657405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45983.240738657405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45983.240738657405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45983.240738657405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45983.240738657405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45983.240738657405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45983.240738657405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45983.240738657405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45983.240738657405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45983.240738657405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45983.240738657405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45983.240738657405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45983.240738657405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45983.240738657405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45983.240738657405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45983.240738657405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45983.240738657405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45983.240738657405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45983.240738657405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45983.240738657405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45983.240738657405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45983.240738657405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45983.240738657405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45983.240738657405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45983.240738657405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45983.240738657405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45983.240738657405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45983.240738657405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45983.240738657405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45983.240738657405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45983.240738657405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45983.240738657405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45983.240738657405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45983.240738657405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45983.240738657405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45983.240738657405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45983.240738657405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45983.240738657405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45983.240738657405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45983.240738657405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45983.240738657405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45983.240738657405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45983.240738657405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45983.240738657405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45983.240738657405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45983.240738657405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45983.240738657405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45983.240738657405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45983.240738657405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279.76002106480883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0.25671087962837191</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0.1202062499942258</v>
      </c>
      <c r="H4" s="95">
        <v>45983.076435185183</v>
      </c>
      <c r="I4" s="113" t="str">
        <f>IFERROR(VLOOKUP(D4,DB!A:F,6,0),"")</f>
        <v>Generator-SG</v>
      </c>
      <c r="J4" s="113" t="str">
        <f>IFERROR(VLOOKUP(D4,DB!A:G,7,0),"")</f>
        <v>Dead</v>
      </c>
      <c r="K4" s="97" t="s">
        <v>39108</v>
      </c>
      <c r="L4" s="91" t="str">
        <f>IFERROR(VLOOKUP(D4,DB!A:I,9,0),"")</f>
        <v>Latis</v>
      </c>
    </row>
    <row r="5" spans="1:16" ht="15" customHeight="1">
      <c r="A5" s="113"/>
      <c r="B5" s="113" t="str">
        <f>IFERROR(VLOOKUP(D5,DB!A:K,11,0),"")</f>
        <v/>
      </c>
      <c r="C5" s="93"/>
      <c r="D5" s="91"/>
      <c r="E5" s="94"/>
      <c r="F5" s="95"/>
      <c r="G5" s="96">
        <f t="shared" ca="1" si="0"/>
        <v>45983.240738657405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45983.240738657405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45983.240738657405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45983.240738657405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45983.240738657405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45983.240738657405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45983.240738657405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45983.240738657405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45983.240738657405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45983.240738657405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45983.240738657405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45983.240738657405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45983.240738657405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45983.240738657405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45983.240738657405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45983.240738657405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45983.240738657405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45983.240738657405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45983.240738657405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45983.240738657405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45983.240738657405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45983.240738657405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45983.240738657405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45983.240738657405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45983.240738657405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45983.240738657405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45983.240738657405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45983.240738657405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45983.240738657405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45983.240738657405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45983.240738657405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45983.240738657405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45983.240738657405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45983.240738657405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45983.240738657405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45983.240738657405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45983.240738657405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45983.240738657405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45983.240738657405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45983.240738657405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45983.240738657405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45983.240738657405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45983.240738657405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45983.240738657405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45983.240738657405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45983.240738657405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45983.240738657405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45983.240738657405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45983.240738657405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45983.240738657405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45983.240738657405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45983.240738657405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45983.240738657405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45983.240738657405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45983.240738657405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45983.240738657405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45983.240738657405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45983.240738657405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45983.240738657405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45983.240738657405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45983.240738657405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45983.240738657405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45983.240738657405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45983.240738657405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45983.240738657405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45983.240738657405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45983.240738657405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45983.240738657405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45983.240738657405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45983.240738657405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45983.240738657405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45983.240738657405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45983.240738657405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45983.240738657405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45983.240738657405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45983.240738657405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45983.240738657405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45983.240738657405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45983.240738657405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45983.240738657405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45983.240738657405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45983.240738657405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45983.240738657405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45983.240738657405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45983.240738657405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45983.240738657405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45983.240738657405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45983.240738657405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45983.240738657405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45983.240738657405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45983.240738657405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45983.240738657405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45983.240738657405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45983.240738657405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45983.240738657405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45983.240738657405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45983.240738657405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45983.240738657405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45983.240738657405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45983.240738657405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45983.240738657405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45983.240738657405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45983.240738657405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45983.240738657405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45983.240738657405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45983.240738657405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45983.240738657405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45983.240738657405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45983.240738657405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45983.240738657405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45983.240738657405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45983.240738657405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45983.240738657405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45983.240738657405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45983.240738657405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45983.240738657405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45983.240738657405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45983.240738657405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45983.240738657405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45983.240738657405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45983.240738657405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45983.240738657405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45983.240738657405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45983.240738657405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45983.240738657405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45983.240738657405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45983.240738657405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45983.240738657405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45983.240738657405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45983.240738657405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45983.240738657405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45983.240738657405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45983.240738657405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45983.240738657405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45983.240738657405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45983.240738657405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45983.240738657405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45983.240738657405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45983.240738657405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45983.240738657405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45983.240738657405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45983.240738657405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45983.240738657405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45983.240738657405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45983.240738657405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45983.240738657405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45983.240738657405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45983.240738657405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45983.240738657405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45983.240738657405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45983.240738657405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45983.240738657405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45983.240738657405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45983.240738657405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45983.240738657405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45983.240738657405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45983.240738657405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45983.240738657405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45983.240738657405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45983.240738657405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45983.240738657405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45983.240738657405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45983.240738657405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45983.240738657405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45983.240738657405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45983.240738657405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45983.240738657405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45983.240738657405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45983.240738657405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45983.240738657405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45983.240738657405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45983.240738657405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45983.240738657405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45983.240738657405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45983.240738657405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45983.240738657405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45983.240738657405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45983.240738657405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45983.240738657405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45983.240738657405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45983.240738657405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45983.240738657405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45983.240738657405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45983.240738657405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45983.240738657405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45983.240738657405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45983.240738657405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45983.240738657405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45983.240738657405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45983.240738657405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45983.240738657405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45983.240738657405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45983.240738657405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45983.240738657405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45983.240738657405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45983.240738657405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45983.240738657405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45983.240738657405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45983.240738657405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45983.240738657405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45983.240738657405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45983.240738657405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45983.240738657405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45983.240738657405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45983.240738657405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45983.240738657405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45983.240738657405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45983.240738657405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45983.240738657405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45983.240738657405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45983.240738657405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45983.240738657405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45983.240738657405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45983.240738657405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45983.240738657405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45983.240738657405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45983.240738657405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45983.240738657405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45983.240738657405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45983.240738657405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45983.240738657405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45983.240738657405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45983.240738657405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45983.240738657405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45983.240738657405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45983.240738657405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45983.240738657405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45983.240738657405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45983.240738657405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45983.240738657405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45983.240738657405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45983.240738657405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45983.240738657405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45983.240738657405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45983.240738657405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45983.240738657405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45983.240738657405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45983.240738657405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45983.240738657405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45983.240738657405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45983.240738657405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45983.240738657405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45983.240738657405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45983.240738657405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45983.240738657405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45983.240738657405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45983.240738657405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45983.240738657405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45983.240738657405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45983.240738657405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45983.240738657405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45983.240738657405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45983.240738657405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45983.240738657405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45983.240738657405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45983.240738657405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45983.240738657405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45983.240738657405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45983.240738657405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45983.240738657405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45983.240738657405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45983.240738657405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45983.240738657405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45983.240738657405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45983.240738657405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45983.240738657405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45983.240738657405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45983.240738657405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45983.240738657405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45983.240738657405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45983.240738657405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45983.240738657405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45983.240738657405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45983.240738657405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45983.240738657405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45983.240738657405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45983.240738657405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45983.240738657405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45983.240738657405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45983.240738657405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45983.240738657405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45983.240738657405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45983.240738657405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45983.240738657405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45983.240738657405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45983.240738657405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45983.240738657405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45983.240738657405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45983.240738657405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45983.240738657405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45983.240738657405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45983.240738657405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45983.240738657405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45983.240738657405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45983.240738657405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45983.240738657405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45983.240738657405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45983.240738657405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45983.240738657405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45983.240738657405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45983.240738657405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45983.240738657405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45983.240738657405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45983.240738657405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45983.240738657405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45983.240738657405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45983.240738657405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45983.240738657405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45983.240738657405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45983.240738657405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45983.240738657405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45983.240738657405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45983.240738657405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45983.240738657405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45983.240738657405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45983.240738657405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45983.240738657405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45983.240738657405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45983.240738657405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45983.240738657405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45983.240738657405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45983.240738657405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45983.240738657405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45983.240738657405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45983.240738657405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45983.240738657405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45983.240738657405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45983.240738657405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45983.240738657405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45983.240738657405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45983.240738657405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45983.240738657405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45983.240738657405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45983.240738657405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45983.240738657405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45983.240738657405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45983.240738657405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45983.240738657405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45983.240738657405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45983.240738657405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45983.240738657405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45983.240738657405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45983.240738657405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45983.240738657405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45983.240738657405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45983.240738657405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45983.240738657405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45983.240738657405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45983.240738657405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45983.240738657405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45983.240738657405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45983.240738657405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45983.240738657405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45983.240738657405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45983.240738657405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45983.240738657405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45983.240738657405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45983.240738657405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45983.240738657405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45983.240738657405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45983.240738657405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45983.240738657405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45983.240738657405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45983.240738657405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45983.240738657405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45983.240738657405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45983.240738657405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45983.240738657405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45983.240738657405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45983.240738657405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45983.240738657405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45983.240738657405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45983.240738657405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45983.240738657405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45983.240738657405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45983.240738657405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45983.240738657405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45983.240738657405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45983.240738657405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45983.240738657405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45983.240738657405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45983.240738657405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45983.240738657405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45983.240738657405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45983.240738657405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45983.240738657405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45983.240738657405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45983.240738657405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45983.240738657405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45983.240738657405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45983.240738657405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45983.240738657405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45983.240738657405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45983.240738657405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45983.240738657405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45983.240738657405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45983.240738657405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45983.240738657405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45983.240738657405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45983.240738657405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45983.240738657405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45983.240738657405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45983.240738657405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45983.240738657405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45983.240738657405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45983.240738657405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45983.240738657405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45983.240738657405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45983.240738657405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45983.240738657405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45983.240738657405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45983.240738657405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45983.240738657405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45983.240738657405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45983.240738657405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45983.240738657405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45983.240738657405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45983.240738657405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45983.240738657405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45983.240738657405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45983.240738657405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45983.240738657405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45983.240738657405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45983.240738657405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45983.240738657405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45983.240738657405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45983.240738657405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45983.240738657405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45983.240738657405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45983.240738657405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45983.240738657405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45983.240738657405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45983.240738657405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45983.240738657405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45983.240738657405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45983.240738657405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45983.240738657405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45983.240738657405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45983.240738657405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45983.240738657405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45983.240738657405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45983.240738657405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45983.240738657405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45983.240738657405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45983.240738657405</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20" sqref="D2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91.408678472216707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57.051861342588381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34.579627546292613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5.7259354166671983</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1.8674400462914491</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0.47218541666370584</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0.37672245370049495</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45983.240738657405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45983.240738657405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45983.240738657405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45983.240738657405</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45983.240738657405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45983.240738657405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45983.240738657405</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45983.240738657405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45983.240738657405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45983.240738657405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45983.240738657405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45983.240738657405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45983.240738657405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45983.240738657405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45983.240738657405</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45983.240738657405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45983.240738657405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45983.240738657405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45983.240738657405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45983.240738657405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45983.240738657405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45983.240738657405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45983.240738657405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45983.240738657405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45983.240738657405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45983.240738657405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45983.240738657405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45983.240738657405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45983.240738657405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45983.240738657405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45983.240738657405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45983.240738657405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45983.240738657405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45983.240738657405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45983.240738657405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45983.240738657405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45983.240738657405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45983.240738657405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45983.240738657405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45983.240738657405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45983.240738657405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45983.240738657405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45983.240738657405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45983.240738657405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45983.240738657405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45983.240738657405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45983.240738657405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45983.240738657405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45983.240738657405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45983.240738657405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45983.240738657405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45983.240738657405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45983.240738657405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45983.240738657405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45983.240738657405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45983.240738657405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45983.240738657405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45983.240738657405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45983.240738657405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45983.240738657405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45983.240738657405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45983.240738657405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45983.240738657405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45983.240738657405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45983.240738657405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45983.240738657405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45983.240738657405</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45983.240738657405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45983.240738657405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45983.240738657405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45983.240738657405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45983.240738657405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45983.240738657405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45983.240738657405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45983.240738657405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45983.240738657405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45983.240738657405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45983.240738657405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45983.240738657405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45983.240738657405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45983.240738657405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45983.240738657405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45983.240738657405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45983.240738657405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45983.240738657405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45983.240738657405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45983.240738657405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45983.240738657405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45983.240738657405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45983.240738657405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45983.240738657405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45983.240738657405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45983.240738657405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45983.240738657405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45983.240738657405</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29455</v>
      </c>
      <c r="E2" s="109" t="s">
        <v>39021</v>
      </c>
      <c r="F2" s="121">
        <v>45983.189641203702</v>
      </c>
      <c r="G2" s="104">
        <f t="shared" ref="G2:G26" ca="1" si="0">IFERROR(NOW()-F2,"-")</f>
        <v>5.1097453702823259E-2</v>
      </c>
      <c r="H2" s="121">
        <v>45983.18959490741</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4</v>
      </c>
      <c r="D3" s="149" t="s">
        <v>30405</v>
      </c>
      <c r="E3" s="109" t="s">
        <v>39021</v>
      </c>
      <c r="F3" s="121">
        <v>45983.189965277779</v>
      </c>
      <c r="G3" s="104">
        <f t="shared" ca="1" si="0"/>
        <v>5.0773379625752568E-2</v>
      </c>
      <c r="H3" s="121">
        <v>45983.189930555556</v>
      </c>
      <c r="I3" s="119" t="str">
        <f>IFERROR(VLOOKUP(D3,DB!A:F,6,0),"")</f>
        <v>SCECO</v>
      </c>
      <c r="J3" s="119" t="str">
        <f>IFERROR(VLOOKUP(D3,DB!A:G,7,0),"")</f>
        <v>Dead+No BB Design</v>
      </c>
      <c r="K3" s="122" t="s">
        <v>39127</v>
      </c>
      <c r="L3" s="123" t="str">
        <f>IFERROR(VLOOKUP(D3,DB!A:I,9,0),"")</f>
        <v>Latis</v>
      </c>
    </row>
    <row r="4" spans="1:16382" ht="31.5" customHeight="1">
      <c r="A4" s="118"/>
      <c r="B4" s="119" t="str">
        <f>IFERROR(VLOOKUP(D4,DB!A:K,11,0),"")</f>
        <v/>
      </c>
      <c r="C4" s="120"/>
      <c r="D4" s="119"/>
      <c r="E4" s="109"/>
      <c r="F4" s="121"/>
      <c r="G4" s="104">
        <f t="shared" ca="1" si="0"/>
        <v>45983.240738657405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45983.240738657405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45983.240738657405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45983.240738657405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45983.240738657405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45983.240738657405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45983.240738657405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45983.240738657405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45983.240738657405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45983.240738657405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45983.240738657405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45983.240738657405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45983.240738657405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45983.240738657405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45983.240738657405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45983.240738657405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45983.240738657405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45983.240738657405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45983.240738657405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45983.240738657405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45983.240738657405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45983.240738657405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45983.240738657405</v>
      </c>
      <c r="H26" s="121"/>
      <c r="I26" s="119" t="str">
        <f>IFERROR(VLOOKUP(D26,DB!A:F,6,0),"")</f>
        <v/>
      </c>
      <c r="J26" s="119" t="str">
        <f>IFERROR(VLOOKUP(D26,DB!A:G,7,0),"")</f>
        <v/>
      </c>
      <c r="K26" s="122"/>
      <c r="L26" s="123" t="str">
        <f>IFERROR(VLOOKUP(D26,DB!A:I,9,0),"")</f>
        <v/>
      </c>
    </row>
  </sheetData>
  <dataValidations count="2">
    <dataValidation allowBlank="1" showInputMessage="1" showErrorMessage="1" sqref="E1" xr:uid="{9E1BC488-8814-4F8A-8DBE-742B3278AB71}"/>
    <dataValidation type="list" allowBlank="1" showInputMessage="1" showErrorMessage="1" sqref="E2: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