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75" documentId="120_S{2AC9BD13-BADA-5192-A53E-5A8FF88502F6}" xr6:coauthVersionLast="47" xr6:coauthVersionMax="47" xr10:uidLastSave="{91C47F29-336F-4E35-B736-6470E16B0D5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<sst xmlns="http://schemas.openxmlformats.org/spreadsheetml/2006/main" count="180281" uniqueCount="39123">
  <si>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</si>
  <si>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</si>
  <si>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</si>
  <si>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</si>
  <si>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</si>
  <si>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</si>
  <si>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</si>
  <si>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</si>
  <si>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</si>
  <si>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</si>
  <si>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</si>
  <si>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</si>
  <si>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</si>
  <si>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</si>
  <si>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</si>
  <si>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</si>
  <si>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</si>
  <si>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</si>
  <si>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</si>
  <si>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</si>
  <si>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</si>
  <si>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</si>
  <si>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</si>
  <si>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</si>
  <si>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</si>
  <si>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</si>
  <si>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</si>
  <si>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</si>
  <si>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</si>
  <si>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</si>
  <si>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</si>
  <si>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</si>
  <si>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</si>
  <si>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</si>
  <si>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</si>
  <si>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</si>
  <si>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</si>
  <si>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</si>
  <si>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</si>
  <si>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</si>
  <si>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</si>
  <si>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</si>
  <si>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</si>
  <si>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</si>
  <si>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</si>
  <si>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</si>
  <si>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</si>
  <si>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</si>
  <si>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</si>
  <si>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</si>
  <si>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</si>
  <si>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</si>
  <si>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</si>
  <si>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</si>
  <si>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</si>
  <si>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</si>
  <si>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</si>
  <si>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</si>
  <si>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</si>
  <si>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</si>
  <si>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</si>
  <si>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</si>
  <si>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</si>
  <si>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</si>
  <si>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</si>
  <si>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</si>
  <si>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</si>
  <si>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</si>
  <si>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</si>
  <si>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</si>
  <si>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</si>
  <si>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</si>
  <si>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</si>
  <si>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</si>
  <si>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</si>
  <si>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</si>
  <si>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</si>
  <si>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</si>
  <si>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</si>
  <si>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</si>
  <si>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</si>
  <si>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</si>
  <si>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</si>
  <si>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</si>
  <si>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</si>
  <si>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</si>
  <si>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</si>
  <si>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</si>
  <si>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</si>
  <si>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</si>
  <si>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</si>
  <si>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</si>
  <si>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</si>
  <si>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</si>
  <si>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</si>
  <si>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</si>
  <si>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</si>
  <si>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</si>
  <si>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</si>
  <si>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</si>
  <si>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</si>
  <si>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</si>
  <si>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</si>
  <si>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</si>
  <si>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</si>
  <si>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</si>
  <si>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</si>
  <si>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</si>
  <si>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</si>
  <si>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</si>
  <si>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</si>
  <si>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</si>
  <si>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</si>
  <si>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</si>
  <si>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</si>
  <si>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</si>
  <si>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</si>
  <si>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</si>
  <si>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</si>
  <si>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</si>
  <si>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</si>
  <si>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</si>
  <si>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</si>
  <si>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</si>
  <si>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</si>
  <si>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</si>
  <si>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</si>
  <si>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</si>
  <si>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</si>
  <si>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</si>
  <si>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</si>
  <si>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</si>
  <si>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</si>
  <si>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</si>
  <si>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</si>
  <si>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</si>
  <si>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</si>
  <si>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</si>
  <si>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</si>
  <si>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</si>
  <si>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</si>
  <si>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</si>
  <si>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</si>
  <si>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</si>
  <si>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</si>
  <si>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</si>
  <si>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</si>
  <si>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</si>
  <si>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</si>
  <si>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</si>
  <si>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</si>
  <si>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</si>
  <si>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</si>
  <si>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</si>
  <si>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</si>
  <si>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</si>
  <si>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</si>
  <si>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</si>
  <si>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</si>
  <si>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</si>
  <si>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</si>
  <si>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</si>
  <si>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</si>
  <si>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</si>
  <si>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</si>
  <si>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</si>
  <si>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</si>
  <si>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</si>
  <si>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</si>
  <si>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</si>
  <si>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</si>
  <si>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</si>
  <si>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</si>
  <si>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</si>
  <si>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</si>
  <si>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</si>
  <si>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</si>
  <si>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</si>
  <si>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</si>
  <si>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</si>
  <si>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</si>
  <si>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</si>
  <si>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</si>
  <si>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</si>
  <si>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</si>
  <si>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</si>
  <si>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</si>
  <si>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</si>
  <si>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</si>
  <si>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</si>
  <si>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</si>
  <si>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</si>
  <si>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</si>
  <si>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</si>
  <si>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</si>
  <si>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</si>
  <si>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</si>
  <si>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</si>
  <si>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</si>
  <si>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</si>
  <si>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</si>
  <si>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</si>
  <si>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</si>
  <si>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</si>
  <si>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</si>
  <si>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</si>
  <si>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</si>
  <si>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</si>
  <si>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</si>
  <si>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</si>
  <si>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</si>
  <si>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</si>
  <si>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</si>
  <si>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</si>
  <si>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</si>
  <si>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</si>
  <si>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</si>
  <si>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</si>
  <si>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</si>
  <si>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</si>
  <si>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</si>
  <si>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</si>
  <si>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</si>
  <si>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</si>
  <si>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</si>
  <si>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</si>
  <si>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</si>
  <si>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</si>
  <si>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</si>
  <si>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</si>
  <si>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</si>
  <si>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</si>
  <si>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</si>
  <si>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</si>
  <si>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</si>
  <si>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</si>
  <si>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</si>
  <si>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</si>
  <si>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</si>
  <si>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</si>
  <si>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</si>
  <si>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</si>
  <si>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</si>
  <si>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</si>
  <si>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</si>
  <si>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</si>
  <si>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</si>
  <si>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</si>
  <si>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</si>
  <si>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</si>
  <si>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</si>
  <si>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</si>
  <si>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</si>
  <si>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</si>
  <si>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</si>
  <si>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</si>
  <si>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</si>
  <si>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</si>
  <si>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</si>
  <si>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</si>
  <si>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</si>
  <si>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</si>
  <si>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</si>
  <si>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</si>
  <si>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</si>
  <si>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</si>
  <si>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</si>
  <si>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</si>
  <si>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</si>
  <si>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</si>
  <si>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</si>
  <si>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</si>
  <si>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</si>
  <si>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</si>
  <si>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</si>
  <si>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</si>
  <si>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</si>
  <si>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</si>
  <si>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</si>
  <si>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</si>
  <si>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</si>
  <si>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</si>
  <si>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</si>
  <si>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</si>
  <si>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</si>
  <si>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</si>
  <si>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</si>
  <si>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</si>
  <si>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</si>
  <si>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</si>
  <si>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</si>
  <si>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</si>
  <si>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</si>
  <si>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</si>
  <si>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</si>
  <si>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</si>
  <si>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</si>
  <si>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</si>
  <si>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</si>
  <si>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</si>
  <si>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</si>
  <si>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</si>
  <si>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</si>
  <si>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</si>
  <si>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</si>
  <si>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</si>
  <si>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</si>
  <si>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</si>
  <si>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</si>
  <si>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</si>
  <si>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</si>
  <si>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</si>
  <si>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</si>
  <si>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</si>
  <si>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</si>
  <si>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</si>
  <si>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</si>
  <si>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</si>
  <si>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</si>
  <si>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</si>
  <si>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</si>
  <si>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</si>
  <si>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</si>
  <si>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</si>
  <si>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</si>
  <si>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</si>
  <si>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</si>
  <si>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</si>
  <si>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</si>
  <si>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</si>
  <si>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</si>
  <si>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</si>
  <si>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</si>
  <si>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</si>
  <si>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</si>
  <si>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</si>
  <si>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</si>
  <si>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</si>
  <si>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</si>
  <si>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</si>
  <si>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</si>
  <si>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</si>
  <si>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</si>
  <si>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</si>
  <si>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</si>
  <si>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</si>
  <si>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</si>
  <si>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</si>
  <si>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</si>
  <si>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</si>
  <si>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</si>
  <si>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</si>
  <si>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</si>
  <si>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</si>
  <si>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</si>
  <si>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</si>
  <si>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</si>
  <si>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</si>
  <si>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</si>
  <si>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</si>
  <si>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</si>
  <si>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</si>
  <si>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</si>
  <si>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</si>
  <si>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</si>
  <si>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</si>
  <si>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</si>
  <si>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</si>
  <si>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</si>
  <si>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</si>
  <si>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</si>
  <si>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</si>
  <si>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</si>
  <si>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</si>
  <si>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</si>
  <si>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</si>
  <si>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</si>
  <si>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</si>
  <si>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</si>
  <si>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</si>
  <si>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</si>
  <si>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</si>
  <si>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</si>
  <si>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</si>
  <si>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</si>
  <si>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</si>
  <si>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</si>
  <si>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</si>
  <si>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</si>
  <si>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</si>
  <si>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</si>
  <si>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</si>
  <si>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</si>
  <si>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</si>
  <si>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</si>
  <si>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</si>
  <si>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</si>
  <si>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</si>
  <si>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</si>
  <si>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</si>
  <si>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</si>
  <si>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</si>
  <si>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</si>
  <si>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</si>
  <si>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</si>
  <si>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</si>
  <si>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</si>
  <si>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</si>
  <si>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</si>
  <si>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</si>
  <si>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</si>
  <si>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</si>
  <si>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</si>
  <si>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</si>
  <si>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</si>
  <si>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</si>
  <si>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</si>
  <si>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</si>
  <si>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</si>
  <si>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</si>
  <si>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</si>
  <si>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</si>
  <si>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</si>
  <si>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</si>
  <si>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</si>
  <si>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</si>
  <si>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</si>
  <si>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</si>
  <si>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</si>
  <si>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</si>
  <si>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</si>
  <si>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</si>
  <si>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</si>
  <si>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</si>
  <si>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</si>
  <si>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</si>
  <si>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</si>
  <si>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</si>
  <si>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</si>
  <si>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</si>
  <si>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</si>
  <si>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</si>
  <si>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</si>
  <si>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</si>
  <si>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</si>
  <si>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</si>
  <si>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</si>
  <si>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</si>
  <si>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</si>
  <si>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</si>
  <si>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</si>
  <si>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</si>
  <si>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</si>
  <si>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</si>
  <si>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</si>
  <si>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</si>
  <si>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</si>
  <si>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</si>
  <si>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</si>
  <si>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</si>
  <si>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</si>
  <si>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</si>
  <si>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</si>
  <si>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</si>
  <si>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</si>
  <si>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</si>
  <si>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</si>
  <si>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</si>
  <si>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</si>
  <si>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</si>
  <si>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</si>
  <si>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</si>
  <si>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</si>
  <si>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</si>
  <si>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</si>
  <si>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</si>
  <si>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</si>
  <si>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</si>
  <si>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</si>
  <si>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</si>
  <si>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</si>
  <si>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</si>
  <si>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</si>
  <si>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</si>
  <si>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</si>
  <si>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</si>
  <si>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</si>
  <si>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</si>
  <si>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</si>
  <si>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</si>
  <si>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</si>
  <si>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</si>
  <si>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</si>
  <si>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</si>
  <si>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</si>
  <si>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</si>
  <si>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</si>
  <si>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</si>
  <si>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</si>
  <si>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</si>
  <si>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</si>
  <si>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</si>
  <si>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</si>
  <si>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</si>
  <si>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</si>
  <si>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</si>
  <si>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</si>
  <si>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</si>
  <si>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</si>
  <si>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</si>
  <si>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</si>
  <si>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</si>
  <si>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</si>
  <si>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</si>
  <si>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</si>
  <si>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</si>
  <si>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</si>
  <si>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</si>
  <si>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</si>
  <si>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</si>
  <si>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</si>
  <si>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</si>
  <si>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</si>
  <si>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</si>
  <si>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</si>
  <si>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</si>
  <si>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</si>
  <si>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</si>
  <si>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</si>
  <si>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</si>
  <si>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</si>
  <si>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</si>
  <si>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</si>
  <si>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</si>
  <si>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</si>
  <si>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</si>
  <si>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</si>
  <si>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</si>
  <si>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</si>
  <si>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</si>
  <si>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</si>
  <si>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</si>
  <si>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</si>
  <si>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</si>
  <si>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</si>
  <si>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</si>
  <si>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</si>
  <si>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</si>
  <si>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</si>
  <si>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</si>
  <si>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</si>
  <si>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</si>
  <si>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</si>
  <si>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</si>
  <si>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</si>
  <si>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</si>
  <si>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</si>
  <si>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</si>
  <si>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</si>
  <si>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</si>
  <si>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</si>
  <si>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</si>
  <si>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</si>
  <si>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</si>
  <si>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</si>
  <si>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</si>
  <si>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</si>
  <si>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</si>
  <si>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</si>
  <si>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</si>
  <si>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</si>
  <si>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</si>
  <si>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</si>
  <si>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</si>
  <si>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</si>
  <si>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</si>
  <si>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</si>
  <si>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</si>
  <si>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</si>
  <si>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</si>
  <si>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</si>
  <si>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</si>
  <si>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</si>
  <si>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</si>
  <si>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</si>
  <si>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</si>
  <si>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</si>
  <si>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</si>
  <si>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</si>
  <si>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</si>
  <si>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</si>
  <si>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</si>
  <si>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</si>
  <si>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</si>
  <si>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</si>
  <si>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</si>
  <si>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</si>
  <si>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</si>
  <si>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</si>
  <si>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</si>
  <si>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</si>
  <si>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</si>
  <si>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</si>
  <si>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</si>
  <si>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</si>
  <si>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</si>
  <si>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</si>
  <si>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</si>
  <si>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</si>
  <si>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</si>
  <si>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</si>
  <si>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</si>
  <si>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</si>
  <si>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</si>
  <si>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</si>
  <si>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</si>
  <si>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</si>
  <si>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</si>
  <si>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</si>
  <si>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</si>
  <si>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</si>
  <si>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</si>
  <si>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</si>
  <si>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</si>
  <si>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</si>
  <si>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</si>
  <si>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</si>
  <si>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</si>
  <si>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</si>
  <si>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</si>
  <si>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</si>
  <si>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</si>
  <si>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</si>
  <si>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</si>
  <si>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</si>
  <si>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</si>
  <si>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</si>
  <si>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</si>
  <si>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</si>
  <si>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</si>
  <si>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</si>
  <si>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</si>
  <si>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</si>
  <si>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</si>
  <si>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</si>
  <si>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</si>
  <si>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</si>
  <si>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</si>
  <si>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</si>
  <si>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</si>
  <si>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</si>
  <si>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</si>
  <si>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</si>
  <si>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</si>
  <si>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</si>
  <si>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</si>
  <si>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</si>
  <si>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</si>
  <si>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</si>
  <si>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</si>
  <si>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</si>
  <si>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</si>
  <si>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</si>
  <si>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</si>
  <si>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</si>
  <si>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</si>
  <si>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</si>
  <si>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</si>
  <si>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</si>
  <si>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</si>
  <si>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</si>
  <si>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</si>
  <si>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</si>
  <si>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</si>
  <si>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</si>
  <si>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</si>
  <si>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</si>
  <si>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</si>
  <si>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</si>
  <si>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</si>
  <si>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</si>
  <si>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</si>
  <si>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</si>
  <si>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</si>
  <si>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</si>
  <si>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</si>
  <si>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</si>
  <si>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</si>
  <si>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</si>
  <si>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</si>
  <si>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</si>
  <si>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</si>
  <si>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</si>
  <si>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</si>
  <si>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</si>
  <si>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</si>
  <si>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</si>
  <si>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</si>
  <si>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</si>
  <si>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</si>
  <si>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</si>
  <si>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</si>
  <si>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</si>
  <si>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</si>
  <si>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</si>
  <si>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</si>
  <si>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</si>
  <si>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</si>
  <si>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</si>
  <si>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</si>
  <si>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</si>
  <si>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</si>
  <si>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</si>
  <si>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</si>
  <si>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</si>
  <si>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</si>
  <si>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</si>
  <si>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</si>
  <si>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</si>
  <si>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</si>
  <si>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</si>
  <si>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</si>
  <si>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</si>
  <si>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</si>
  <si>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</si>
  <si>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</si>
  <si>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</si>
  <si>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</si>
  <si>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</si>
  <si>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</si>
  <si>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</si>
  <si>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</si>
  <si>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</si>
  <si>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</si>
  <si>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</si>
  <si>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</si>
  <si>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</si>
  <si>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</si>
  <si>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</si>
  <si>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</si>
  <si>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</si>
  <si>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</si>
  <si>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</si>
  <si>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</si>
  <si>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</si>
  <si>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</si>
  <si>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</si>
  <si>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</si>
  <si>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</si>
  <si>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</si>
  <si>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</si>
  <si>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</si>
  <si>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</si>
  <si>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</si>
  <si>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</si>
  <si>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</si>
  <si>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</si>
  <si>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</si>
  <si>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</si>
  <si>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</si>
  <si>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</si>
  <si>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</si>
  <si>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</si>
  <si>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</si>
  <si>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</si>
  <si>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</si>
  <si>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</si>
  <si>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</si>
  <si>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</si>
  <si>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</si>
  <si>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</si>
  <si>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</si>
  <si>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</si>
  <si>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</si>
  <si>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</si>
  <si>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</si>
  <si>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</si>
  <si>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</si>
  <si>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</si>
  <si>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</si>
  <si>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</si>
  <si>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</si>
  <si>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</si>
  <si>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</si>
  <si>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</si>
  <si>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</si>
  <si>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</si>
  <si>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</si>
  <si>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</si>
  <si>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</si>
  <si>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</si>
  <si>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</si>
  <si>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</si>
  <si>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</si>
  <si>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</si>
  <si>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</si>
  <si>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</si>
  <si>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</si>
  <si>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</si>
  <si>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</si>
  <si>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</si>
  <si>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</si>
  <si>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</si>
  <si>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</si>
  <si>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</si>
  <si>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</si>
  <si>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</si>
  <si>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</si>
  <si>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</si>
  <si>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</si>
  <si>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</si>
  <si>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</si>
  <si>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</si>
  <si>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</si>
  <si>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</si>
  <si>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</si>
  <si>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</si>
  <si>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</si>
  <si>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</si>
  <si>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</si>
  <si>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</si>
  <si>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</si>
  <si>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</si>
  <si>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</si>
  <si>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</si>
  <si>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</si>
  <si>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</si>
  <si>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</si>
  <si>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</si>
  <si>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</si>
  <si>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</si>
  <si>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</si>
  <si>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</si>
  <si>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</si>
  <si>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</si>
  <si>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</si>
  <si>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</si>
  <si>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</si>
  <si>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</si>
  <si>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</si>
  <si>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</si>
  <si>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</si>
  <si>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</si>
  <si>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</si>
  <si>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</si>
  <si>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</si>
  <si>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</si>
  <si>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</si>
  <si>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</si>
  <si>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</si>
  <si>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</si>
  <si>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</si>
  <si>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</si>
  <si>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</si>
  <si>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</si>
  <si>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</si>
  <si>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</si>
  <si>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</si>
  <si>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</si>
  <si>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</si>
  <si>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</si>
  <si>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</si>
  <si>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</si>
  <si>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</si>
  <si>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</si>
  <si>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</si>
  <si>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</si>
  <si>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</si>
  <si>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</si>
  <si>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</si>
  <si>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</si>
  <si>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</si>
  <si>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</si>
  <si>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</si>
  <si>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</si>
  <si>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</si>
  <si>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</si>
  <si>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</si>
  <si>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</si>
  <si>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</si>
  <si>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</si>
  <si>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</si>
  <si>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</si>
  <si>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</si>
  <si>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</si>
  <si>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</si>
  <si>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</si>
  <si>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</si>
  <si>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</si>
  <si>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</si>
  <si>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</si>
  <si>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</si>
  <si>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</si>
  <si>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</si>
  <si>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</si>
  <si>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</si>
  <si>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</si>
  <si>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</si>
  <si>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</si>
  <si>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</si>
  <si>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</si>
  <si>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</si>
  <si>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</si>
  <si>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</si>
  <si>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</si>
  <si>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</si>
  <si>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</si>
  <si>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</si>
  <si>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</si>
  <si>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</si>
  <si>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</si>
  <si>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</si>
  <si>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</si>
  <si>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</si>
  <si>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</si>
  <si>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</si>
  <si>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</si>
  <si>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</si>
  <si>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</si>
  <si>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</si>
  <si>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</si>
  <si>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</si>
  <si>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</si>
  <si>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</si>
  <si>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</si>
  <si>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</si>
  <si>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</si>
  <si>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</si>
  <si>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</si>
  <si>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</si>
  <si>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</si>
  <si>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</si>
  <si>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</si>
  <si>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</si>
  <si>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</si>
  <si>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</si>
  <si>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</si>
  <si>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</si>
  <si>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</si>
  <si>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</si>
  <si>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</si>
  <si>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</si>
  <si>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</si>
  <si>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</si>
  <si>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</si>
  <si>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</si>
  <si>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</si>
  <si>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</si>
  <si>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</si>
  <si>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</si>
  <si>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</si>
  <si>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</si>
  <si>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</si>
  <si>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</si>
  <si>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</si>
  <si>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</si>
  <si>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</si>
  <si>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</si>
  <si>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</si>
  <si>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</si>
  <si>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</si>
  <si>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</si>
  <si>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</si>
  <si>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</si>
  <si>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</si>
  <si>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</si>
  <si>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</si>
  <si>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</si>
  <si>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</si>
  <si>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</si>
  <si>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</si>
  <si>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</si>
  <si>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</si>
  <si>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</si>
  <si>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</si>
  <si>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</si>
  <si>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</si>
  <si>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</si>
  <si>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</si>
  <si>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</si>
  <si>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</si>
  <si>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</si>
  <si>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</si>
  <si>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</si>
  <si>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</si>
  <si>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</si>
  <si>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</si>
  <si>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</si>
  <si>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</si>
  <si>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</si>
  <si>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</si>
  <si>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</si>
  <si>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</si>
  <si>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</si>
  <si>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</si>
  <si>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</si>
  <si>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</si>
  <si>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</si>
  <si>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</si>
  <si>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</si>
  <si>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</si>
  <si>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</si>
  <si>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</si>
  <si>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</si>
  <si>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</si>
  <si>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</si>
  <si>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</si>
  <si>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</si>
  <si>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</si>
  <si>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</si>
  <si>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</si>
  <si>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</si>
  <si>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</si>
  <si>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</si>
  <si>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</si>
  <si>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</si>
  <si>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</si>
  <si>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</si>
  <si>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</si>
  <si>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</si>
  <si>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</si>
  <si>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</si>
  <si>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</si>
  <si>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</si>
  <si>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</si>
  <si>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</si>
  <si>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</si>
  <si>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</si>
  <si>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</si>
  <si>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</si>
  <si>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</si>
  <si>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</si>
  <si>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</si>
  <si>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</si>
  <si>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</si>
  <si>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</si>
  <si>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</si>
  <si>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</si>
  <si>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</si>
  <si>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</si>
  <si>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</si>
  <si>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</si>
  <si>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</si>
  <si>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</si>
  <si>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</si>
  <si>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</si>
  <si>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</si>
  <si>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</si>
  <si>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</si>
  <si>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</si>
  <si>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</si>
  <si>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</si>
  <si>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</si>
  <si>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</si>
  <si>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</si>
  <si>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</si>
  <si>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</si>
  <si>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</si>
  <si>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</si>
  <si>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</si>
  <si>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</si>
  <si>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</si>
  <si>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</si>
  <si>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</si>
  <si>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</si>
  <si>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</si>
  <si>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</si>
  <si>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</si>
  <si>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</si>
  <si>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</si>
  <si>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</si>
  <si>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</si>
  <si>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</si>
  <si>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</si>
  <si>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</si>
  <si>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</si>
  <si>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</si>
  <si>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</si>
  <si>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</si>
  <si>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</si>
  <si>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</si>
  <si>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</si>
  <si>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</si>
  <si>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</si>
  <si>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</si>
  <si>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</si>
  <si>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</si>
  <si>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</si>
  <si>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</si>
  <si>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</si>
  <si>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</si>
  <si>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</si>
  <si>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</si>
  <si>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</si>
  <si>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</si>
  <si>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</si>
  <si>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</si>
  <si>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</si>
  <si>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</si>
  <si>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</si>
  <si>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</si>
  <si>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</si>
  <si>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</si>
  <si>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</si>
  <si>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</si>
  <si>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</si>
  <si>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</si>
  <si>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</si>
  <si>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</si>
  <si>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</si>
  <si>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</si>
  <si>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</si>
  <si>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</si>
  <si>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</si>
  <si>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</si>
  <si>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</si>
  <si>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</si>
  <si>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</si>
  <si>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</si>
  <si>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</si>
  <si>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</si>
  <si>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</si>
  <si>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</si>
  <si>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</si>
  <si>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</si>
  <si>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</si>
  <si>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</si>
  <si>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</si>
  <si>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</si>
  <si>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</si>
  <si>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</si>
  <si>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</si>
  <si>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</si>
  <si>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</si>
  <si>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</si>
  <si>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</si>
  <si>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</si>
  <si>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</si>
  <si>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</si>
  <si>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</si>
  <si>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</si>
  <si>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</si>
  <si>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</si>
  <si>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</si>
  <si>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</si>
  <si>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</si>
  <si>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</si>
  <si>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</si>
  <si>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</si>
  <si>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</si>
  <si>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</si>
  <si>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</si>
  <si>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</si>
  <si>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</si>
  <si>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</si>
  <si>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</si>
  <si>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</si>
  <si>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</si>
  <si>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</si>
  <si>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</si>
  <si>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</si>
  <si>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</si>
  <si>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</si>
  <si>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</si>
  <si>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</si>
  <si>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</si>
  <si>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</si>
  <si>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</si>
  <si>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</si>
  <si>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</si>
  <si>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</si>
  <si>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</si>
  <si>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</si>
  <si>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</si>
  <si>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</si>
  <si>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</si>
  <si>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</si>
  <si>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</si>
  <si>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</si>
  <si>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</si>
  <si>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</si>
  <si>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</si>
  <si>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</si>
  <si>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</si>
  <si>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</si>
  <si>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</si>
  <si>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</si>
  <si>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</si>
  <si>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</si>
  <si>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</si>
  <si>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</si>
  <si>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</si>
  <si>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</si>
  <si>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</si>
  <si>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</si>
  <si>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</si>
  <si>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</si>
  <si>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</si>
  <si>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</si>
  <si>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</si>
  <si>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</si>
  <si>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</si>
  <si>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</si>
  <si>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</si>
  <si>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</si>
  <si>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</si>
  <si>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</si>
  <si>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</si>
  <si>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</si>
  <si>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</si>
  <si>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</si>
  <si>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</si>
  <si>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</si>
  <si>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</si>
  <si>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</si>
  <si>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</si>
  <si>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</si>
  <si>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</si>
  <si>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</si>
  <si>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</si>
  <si>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</si>
  <si>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</si>
  <si>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</si>
  <si>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</si>
  <si>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</si>
  <si>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</si>
  <si>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</si>
  <si>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</si>
  <si>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</si>
  <si>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</si>
  <si>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</si>
  <si>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</si>
  <si>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</si>
  <si>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</si>
  <si>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</si>
  <si>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</si>
  <si>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</si>
  <si>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</si>
  <si>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</si>
  <si>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</si>
  <si>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</si>
  <si>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</si>
  <si>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</si>
  <si>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</si>
  <si>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</si>
  <si>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</si>
  <si>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</si>
  <si>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</si>
  <si>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</si>
  <si>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</si>
  <si>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</si>
  <si>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</si>
  <si>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</si>
  <si>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</si>
  <si>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</si>
  <si>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</si>
  <si>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</si>
  <si>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</si>
  <si>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</si>
  <si>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</si>
  <si>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</si>
  <si>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</si>
  <si>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</si>
  <si>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</si>
  <si>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</si>
  <si>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</si>
  <si>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</si>
  <si>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</si>
  <si>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</si>
  <si>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</si>
  <si>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</si>
  <si>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</si>
  <si>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</si>
  <si>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</si>
  <si>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</si>
  <si>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</si>
  <si>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</si>
  <si>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</si>
  <si>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</si>
  <si>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</si>
  <si>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</si>
  <si>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</si>
  <si>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</si>
  <si>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</si>
  <si>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</si>
  <si>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</si>
  <si>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</si>
  <si>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</si>
  <si>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</si>
  <si>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</si>
  <si>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</si>
  <si>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</si>
  <si>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</si>
  <si>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</si>
  <si>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</si>
  <si>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</si>
  <si>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</si>
  <si>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</si>
  <si>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</si>
  <si>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</si>
  <si>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</si>
  <si>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</si>
  <si>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</si>
  <si>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</si>
  <si>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</si>
  <si>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</si>
  <si>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</si>
  <si>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</si>
  <si>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</si>
  <si>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</si>
  <si>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</si>
  <si>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</si>
  <si>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</si>
  <si>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</si>
  <si>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</si>
  <si>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</si>
  <si>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</si>
  <si>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</si>
  <si>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</si>
  <si>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</si>
  <si>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</si>
  <si>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</si>
  <si>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</si>
  <si>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</si>
  <si>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</si>
  <si>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</si>
  <si>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</si>
  <si>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</si>
  <si>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</si>
  <si>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</si>
  <si>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</si>
  <si>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</si>
  <si>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</si>
  <si>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</si>
  <si>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</si>
  <si>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</si>
  <si>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</si>
  <si>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</si>
  <si>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</si>
  <si>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</si>
  <si>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</si>
  <si>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</si>
  <si>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</si>
  <si>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</si>
  <si>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</si>
  <si>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</si>
  <si>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</si>
  <si>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</si>
  <si>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</si>
  <si>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</si>
  <si>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</si>
  <si>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</si>
  <si>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</si>
  <si>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</si>
  <si>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</si>
  <si>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</si>
  <si>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</si>
  <si>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</si>
  <si>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</si>
  <si>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</si>
  <si>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</si>
  <si>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</si>
  <si>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</si>
  <si>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</si>
  <si>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</si>
  <si>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</si>
  <si>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</si>
  <si>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</si>
  <si>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</si>
  <si>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</si>
  <si>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</si>
  <si>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</si>
  <si>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</si>
  <si>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</si>
  <si>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</si>
  <si>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</si>
  <si>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</si>
  <si>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</si>
  <si>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</si>
  <si>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</si>
  <si>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</si>
  <si>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</si>
  <si>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</si>
  <si>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</si>
  <si>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</si>
  <si>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</si>
  <si>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</si>
  <si>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</si>
  <si>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</si>
  <si>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</si>
  <si>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</si>
  <si>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</si>
  <si>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</si>
  <si>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</si>
  <si>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</si>
  <si>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</si>
  <si>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</si>
  <si>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</si>
  <si>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</si>
  <si>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</si>
  <si>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</si>
  <si>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</si>
  <si>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</si>
  <si>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</si>
  <si>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</si>
  <si>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</si>
  <si>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</si>
  <si>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</si>
  <si>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</si>
  <si>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</si>
  <si>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</si>
  <si>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</si>
  <si>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</si>
  <si>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</si>
  <si>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</si>
  <si>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</si>
  <si>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</si>
  <si>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</si>
  <si>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</si>
  <si>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</si>
  <si>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</si>
  <si>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</si>
  <si>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</si>
  <si>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</si>
  <si>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</si>
  <si>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</si>
  <si>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</si>
  <si>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</si>
  <si>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</si>
  <si>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</si>
  <si>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</si>
  <si>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</si>
  <si>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</si>
  <si>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</si>
  <si>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</si>
  <si>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</si>
  <si>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</si>
  <si>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</si>
  <si>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</si>
  <si>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</si>
  <si>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</si>
  <si>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</si>
  <si>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</si>
  <si>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</si>
  <si>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</si>
  <si>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</si>
  <si>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</si>
  <si>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</si>
  <si>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</si>
  <si>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</si>
  <si>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</si>
  <si>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</si>
  <si>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</si>
  <si>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</si>
  <si>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</si>
  <si>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</si>
  <si>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</si>
  <si>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</si>
  <si>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</si>
  <si>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</si>
  <si>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</si>
  <si>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</si>
  <si>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</si>
  <si>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</si>
  <si>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</si>
  <si>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</si>
  <si>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</si>
  <si>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</si>
  <si>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</si>
  <si>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</si>
  <si>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</si>
  <si>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</si>
  <si>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</si>
  <si>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</si>
  <si>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</si>
  <si>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</si>
  <si>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</si>
  <si>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</si>
  <si>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</si>
  <si>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</si>
  <si>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</si>
  <si>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</si>
  <si>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</si>
  <si>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</si>
  <si>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</si>
  <si>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</si>
  <si>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</si>
  <si>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</si>
  <si>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</si>
  <si>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</si>
  <si>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</si>
  <si>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</si>
  <si>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</si>
  <si>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</si>
  <si>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</si>
  <si>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</si>
  <si>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</si>
  <si>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</si>
  <si>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</si>
  <si>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</si>
  <si>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</si>
  <si>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</si>
  <si>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</si>
  <si>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</si>
  <si>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</si>
  <si>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</si>
  <si>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</si>
  <si>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</si>
  <si>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</si>
  <si>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</si>
  <si>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</si>
  <si>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</si>
  <si>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</si>
  <si>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</si>
  <si>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</si>
  <si>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</si>
  <si>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</si>
  <si>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</si>
  <si>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</si>
  <si>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</si>
  <si>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</si>
  <si>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</si>
  <si>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</si>
  <si>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</si>
  <si>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</si>
  <si>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</si>
  <si>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</si>
  <si>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</si>
  <si>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</si>
  <si>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</si>
  <si>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</si>
  <si>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</si>
  <si>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</si>
  <si>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</si>
  <si>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</si>
  <si>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</si>
  <si>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</si>
  <si>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</si>
  <si>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</si>
  <si>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</si>
  <si>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</si>
  <si>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</si>
  <si>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</si>
  <si>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</si>
  <si>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</si>
  <si>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</si>
  <si>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</si>
  <si>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</si>
  <si>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</si>
  <si>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</si>
  <si>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</si>
  <si>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</si>
  <si>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</si>
  <si>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</si>
  <si>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</si>
  <si>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</si>
  <si>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</si>
  <si>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</si>
  <si>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</si>
  <si>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</si>
  <si>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</si>
  <si>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</si>
  <si>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</si>
  <si>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</si>
  <si>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</si>
  <si>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</si>
  <si>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</si>
  <si>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</si>
  <si>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</si>
  <si>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</si>
  <si>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</si>
  <si>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</si>
  <si>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</si>
  <si>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</si>
  <si>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</si>
  <si>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</si>
  <si>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</si>
  <si>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</si>
  <si>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</si>
  <si>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</si>
  <si>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</si>
  <si>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</si>
  <si>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</si>
  <si>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</si>
  <si>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</si>
  <si>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</si>
  <si>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</si>
  <si>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</si>
  <si>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</si>
  <si>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</si>
  <si>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</si>
  <si>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</si>
  <si>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</si>
  <si>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</si>
  <si>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</si>
  <si>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</si>
  <si>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</si>
  <si>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</si>
  <si>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</si>
  <si>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</si>
  <si>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</si>
  <si>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</si>
  <si>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</si>
  <si>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</si>
  <si>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</si>
  <si>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</si>
  <si>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</si>
  <si>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</si>
  <si>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</si>
  <si>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</si>
  <si>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</si>
  <si>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</si>
  <si>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</si>
  <si>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</si>
  <si>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</si>
  <si>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</si>
  <si>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</si>
  <si>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</si>
  <si>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</si>
  <si>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</si>
  <si>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</si>
  <si>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</si>
  <si>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</si>
  <si>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</si>
  <si>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</si>
  <si>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</si>
  <si>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</si>
  <si>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</si>
  <si>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</si>
  <si>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</si>
  <si>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</si>
  <si>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</si>
  <si>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</si>
  <si>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</si>
  <si>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</si>
  <si>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</si>
  <si>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</si>
  <si>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</si>
  <si>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</si>
  <si>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</si>
  <si>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</si>
  <si>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</si>
  <si>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</si>
  <si>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</si>
  <si>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</si>
  <si>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</si>
  <si>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</si>
  <si>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</si>
  <si>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</si>
  <si>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</si>
  <si>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</si>
  <si>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</si>
  <si>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</si>
  <si>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</si>
  <si>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</si>
  <si>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</si>
  <si>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</si>
  <si>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</si>
  <si>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</si>
  <si>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</si>
  <si>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</si>
  <si>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</si>
  <si>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</si>
  <si>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</si>
  <si>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</si>
  <si>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</si>
  <si>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</si>
  <si>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</si>
  <si>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</si>
  <si>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</si>
  <si>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</si>
  <si>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</si>
  <si>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</si>
  <si>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</si>
  <si>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</si>
  <si>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</si>
  <si>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</si>
  <si>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</si>
  <si>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</si>
  <si>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</si>
  <si>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</si>
  <si>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</si>
  <si>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</si>
  <si>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</si>
  <si>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</si>
  <si>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</si>
  <si>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</si>
  <si>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</si>
  <si>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</si>
  <si>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</si>
  <si>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</si>
  <si>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</si>
  <si>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</si>
  <si>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</si>
  <si>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</si>
  <si>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</si>
  <si>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</si>
  <si>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</si>
  <si>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</si>
  <si>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</si>
  <si>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</si>
  <si>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</si>
  <si>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</si>
  <si>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</si>
  <si>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</si>
  <si>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</si>
  <si>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</si>
  <si>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</si>
  <si>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</si>
  <si>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</si>
  <si>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</si>
  <si>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</si>
  <si>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</si>
  <si>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</si>
  <si>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</si>
  <si>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</si>
  <si>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</si>
  <si>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</si>
  <si>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</si>
  <si>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</si>
  <si>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</si>
  <si>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</si>
  <si>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</si>
  <si>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</si>
  <si>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</si>
  <si>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</si>
  <si>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</si>
  <si>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</si>
  <si>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</si>
  <si>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</si>
  <si>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</si>
  <si>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</si>
  <si>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</si>
  <si>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</si>
  <si>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</si>
  <si>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</si>
  <si>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</si>
  <si>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</si>
  <si>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</si>
  <si>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</si>
  <si>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</si>
  <si>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</si>
  <si>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</si>
  <si>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</si>
  <si>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</si>
  <si>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</si>
  <si>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</si>
  <si>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</si>
  <si>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</si>
  <si>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</si>
  <si>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</si>
  <si>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</si>
  <si>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</si>
  <si>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</si>
  <si>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</si>
  <si>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</si>
  <si>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</si>
  <si>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</si>
  <si>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</si>
  <si>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</si>
  <si>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</si>
  <si>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</si>
  <si>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</si>
  <si>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</si>
  <si>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</si>
  <si>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</si>
  <si>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</si>
  <si>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</si>
  <si>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</si>
  <si>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</si>
  <si>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</si>
  <si>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</si>
  <si>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</si>
  <si>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</si>
  <si>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</si>
  <si>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</si>
  <si>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</si>
  <si>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</si>
  <si>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</si>
  <si>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</si>
  <si>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</si>
  <si>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</si>
  <si>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</si>
  <si>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</si>
  <si>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</si>
  <si>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</si>
  <si>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</si>
  <si>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</si>
  <si>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</si>
  <si>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</si>
  <si>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</si>
  <si>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</si>
  <si>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</si>
  <si>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</si>
  <si>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</si>
  <si>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</si>
  <si>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</si>
  <si>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</si>
  <si>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</si>
  <si>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</si>
  <si>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</si>
  <si>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</si>
  <si>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</si>
  <si>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</si>
  <si>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</si>
  <si>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</si>
  <si>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</si>
  <si>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</si>
  <si>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</si>
  <si>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</si>
  <si>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</si>
  <si>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</si>
  <si>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</si>
  <si>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</si>
  <si>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</si>
  <si>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</si>
  <si>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</si>
  <si>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</si>
  <si>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</si>
  <si>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</si>
  <si>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</si>
  <si>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</si>
  <si>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</si>
  <si>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</si>
  <si>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</si>
  <si>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</si>
  <si>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</si>
  <si>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</si>
  <si>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</si>
  <si>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</si>
  <si>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</si>
  <si>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</si>
  <si>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</si>
  <si>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</si>
  <si>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</si>
  <si>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</si>
  <si>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</si>
  <si>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</si>
  <si>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</si>
  <si>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</si>
  <si>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</si>
  <si>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</si>
  <si>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</si>
  <si>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</si>
  <si>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</si>
  <si>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</si>
  <si>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</si>
  <si>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</si>
  <si>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</si>
  <si>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</si>
  <si>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</si>
  <si>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</si>
  <si>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</si>
  <si>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</si>
  <si>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</si>
  <si>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</si>
  <si>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</si>
  <si>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</si>
  <si>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</si>
  <si>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</si>
  <si>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</si>
  <si>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</si>
  <si>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</si>
  <si>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</si>
  <si>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</si>
  <si>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</si>
  <si>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</si>
  <si>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</si>
  <si>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</si>
  <si>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</si>
  <si>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</si>
  <si>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</si>
  <si>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</si>
  <si>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</si>
  <si>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</si>
  <si>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</si>
  <si>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</si>
  <si>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</si>
  <si>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</si>
  <si>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</si>
  <si>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</si>
  <si>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</si>
  <si>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</si>
  <si>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</si>
  <si>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</si>
  <si>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</si>
  <si>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</si>
  <si>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</si>
  <si>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</si>
  <si>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</si>
  <si>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</si>
  <si>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</si>
  <si>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</si>
  <si>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</si>
  <si>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</si>
  <si>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</si>
  <si>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</si>
  <si>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</si>
  <si>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</si>
  <si>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</si>
  <si>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</si>
  <si>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</si>
  <si>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</si>
  <si>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</si>
  <si>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</si>
  <si>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</si>
  <si>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</si>
  <si>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</si>
  <si>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</si>
  <si>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</si>
  <si>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</si>
  <si>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</si>
  <si>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</si>
  <si>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</si>
  <si>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</si>
  <si>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</si>
  <si>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</si>
  <si>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</si>
  <si>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</si>
  <si>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</si>
  <si>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</si>
  <si>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</si>
  <si>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</si>
  <si>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</si>
  <si>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</si>
  <si>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</si>
  <si>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</si>
  <si>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</si>
  <si>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</si>
  <si>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</si>
  <si>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</si>
  <si>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</si>
  <si>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</si>
  <si>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</si>
  <si>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</si>
  <si>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</si>
  <si>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</si>
  <si>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</si>
  <si>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</si>
  <si>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</si>
  <si>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</si>
  <si>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</si>
  <si>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</si>
  <si>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</si>
  <si>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</si>
  <si>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</si>
  <si>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</si>
  <si>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</si>
  <si>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</si>
  <si>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</si>
  <si>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</si>
  <si>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</si>
  <si>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</si>
  <si>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</si>
  <si>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</si>
  <si>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</si>
  <si>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</si>
  <si>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</si>
  <si>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</si>
  <si>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</si>
  <si>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</si>
  <si>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</si>
  <si>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</si>
  <si>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</si>
  <si>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</si>
  <si>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</si>
  <si>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</si>
  <si>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</si>
  <si>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</si>
  <si>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</si>
  <si>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</si>
  <si>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</si>
  <si>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</si>
  <si>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</si>
  <si>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</si>
  <si>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</si>
  <si>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</si>
  <si>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</si>
  <si>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</si>
  <si>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</si>
  <si>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</si>
  <si>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</si>
  <si>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</si>
  <si>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</si>
  <si>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</si>
  <si>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</si>
  <si>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</si>
  <si>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</si>
  <si>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</si>
  <si>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</si>
  <si>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</si>
  <si>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</si>
  <si>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</si>
  <si>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</si>
  <si>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</si>
  <si>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</si>
  <si>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</si>
  <si>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</si>
  <si>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</si>
  <si>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</si>
  <si>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</si>
  <si>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</si>
  <si>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</si>
  <si>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</si>
  <si>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</si>
  <si>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</si>
  <si>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</si>
  <si>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</si>
  <si>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</si>
  <si>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</si>
  <si>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</si>
  <si>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</si>
  <si>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</si>
  <si>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</si>
  <si>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</si>
  <si>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</si>
  <si>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</si>
  <si>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</si>
  <si>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</si>
  <si>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</si>
  <si>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</si>
  <si>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</si>
  <si>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</si>
  <si>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</si>
  <si>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</si>
  <si>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</si>
  <si>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</si>
  <si>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</si>
  <si>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</si>
  <si>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</si>
  <si>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</si>
  <si>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</si>
  <si>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</si>
  <si>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</si>
  <si>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</si>
  <si>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</si>
  <si>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</si>
  <si>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</si>
  <si>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</si>
  <si>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</si>
  <si>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</si>
  <si>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</si>
  <si>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</si>
  <si>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</si>
  <si>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</si>
  <si>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</si>
  <si>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</si>
  <si>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</si>
  <si>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</si>
  <si>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</si>
  <si>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</si>
  <si>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</si>
  <si>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</si>
  <si>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</si>
  <si>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</si>
  <si>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</si>
  <si>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</si>
  <si>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</si>
  <si>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</si>
  <si>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</si>
  <si>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</si>
  <si>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</si>
  <si>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</si>
  <si>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</si>
  <si>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</si>
  <si>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</si>
  <si>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</si>
  <si>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</si>
  <si>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</si>
  <si>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</si>
  <si>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</si>
  <si>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</si>
  <si>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</si>
  <si>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</si>
  <si>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</si>
  <si>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</si>
  <si>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</si>
  <si>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</si>
  <si>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</si>
  <si>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</si>
  <si>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</si>
  <si>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</si>
  <si>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</si>
  <si>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</si>
  <si>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</si>
  <si>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</si>
  <si>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</si>
  <si>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</si>
  <si>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</si>
  <si>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</si>
  <si>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</si>
  <si>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</si>
  <si>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</si>
  <si>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</si>
  <si>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</si>
  <si>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</si>
  <si>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</si>
  <si>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</si>
  <si>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</si>
  <si>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</si>
  <si>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</si>
  <si>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</si>
  <si>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</si>
  <si>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</si>
  <si>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</si>
  <si>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</si>
  <si>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</si>
  <si>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</si>
  <si>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</si>
  <si>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</si>
  <si>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</si>
  <si>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</si>
  <si>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</si>
  <si>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</si>
  <si>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</si>
  <si>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</si>
  <si>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</si>
  <si>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</si>
  <si>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</si>
  <si>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</si>
  <si>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</si>
  <si>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</si>
  <si>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</si>
  <si>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</si>
  <si>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</si>
  <si>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</si>
  <si>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</si>
  <si>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</si>
  <si>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</si>
  <si>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</si>
  <si>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</si>
  <si>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</si>
  <si>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</si>
  <si>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</si>
  <si>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</si>
  <si>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</si>
  <si>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</si>
  <si>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</si>
  <si>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</si>
  <si>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</si>
  <si>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</si>
  <si>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</si>
  <si>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</si>
  <si>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</si>
  <si>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</si>
  <si>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</si>
  <si>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</si>
  <si>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</si>
  <si>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</si>
  <si>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</si>
  <si>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</si>
  <si>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</si>
  <si>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</si>
  <si>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</si>
  <si>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</si>
  <si>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</si>
  <si>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</si>
  <si>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</si>
  <si>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</si>
  <si>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</si>
  <si>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</si>
  <si>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</si>
  <si>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</si>
  <si>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</si>
  <si>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</si>
  <si>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</si>
  <si>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</si>
  <si>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</si>
  <si>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</si>
  <si>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</si>
  <si>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</si>
  <si>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</si>
  <si>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</si>
  <si>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</si>
  <si>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</si>
  <si>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</si>
  <si>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</si>
  <si>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</si>
  <si>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</si>
  <si>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</si>
  <si>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</si>
  <si>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</si>
  <si>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</si>
  <si>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</si>
  <si>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</si>
  <si>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</si>
  <si>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</si>
  <si>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</si>
  <si>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</si>
  <si>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</si>
  <si>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</si>
  <si>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</si>
  <si>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</si>
  <si>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</si>
  <si>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</si>
  <si>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</si>
  <si>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</si>
  <si>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</si>
  <si>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</si>
  <si>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</si>
  <si>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</si>
  <si>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</si>
  <si>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</si>
  <si>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</si>
  <si>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</si>
  <si>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</si>
  <si>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</si>
  <si>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</si>
  <si>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</si>
  <si>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</si>
  <si>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</si>
  <si>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</si>
  <si>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</si>
  <si>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</si>
  <si>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</si>
  <si>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</si>
  <si>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</si>
  <si>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</si>
  <si>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</si>
  <si>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</si>
  <si>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</si>
  <si>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</si>
  <si>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</si>
  <si>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</si>
  <si>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</si>
  <si>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</si>
  <si>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</si>
  <si>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</si>
  <si>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</si>
  <si>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</si>
  <si>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</si>
  <si>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</si>
  <si>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</si>
  <si>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</si>
  <si>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</si>
  <si>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</si>
  <si>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</si>
  <si>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</si>
  <si>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</si>
  <si>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</si>
  <si>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</si>
  <si>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</si>
  <si>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</si>
  <si>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</si>
  <si>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</si>
  <si>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</si>
  <si>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</si>
  <si>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</si>
  <si>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</si>
  <si>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</si>
  <si>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</si>
  <si>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</si>
  <si>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</si>
  <si>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</si>
  <si>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</si>
  <si>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</si>
  <si>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</si>
  <si>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</si>
  <si>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</si>
  <si>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</si>
  <si>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</si>
  <si>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</si>
  <si>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</si>
  <si>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</si>
  <si>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</si>
  <si>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</si>
  <si>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</si>
  <si>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</si>
  <si>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</si>
  <si>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</si>
  <si>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</si>
  <si>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</si>
  <si>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</si>
  <si>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</si>
  <si>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</si>
  <si>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</si>
  <si>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</si>
  <si>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</si>
  <si>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</si>
  <si>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</si>
  <si>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</si>
  <si>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</si>
  <si>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</si>
  <si>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</si>
  <si>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</si>
  <si>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</si>
  <si>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</si>
  <si>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</si>
  <si>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</si>
  <si>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</si>
  <si>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</si>
  <si>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</si>
  <si>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</si>
  <si>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</si>
  <si>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</si>
  <si>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</si>
  <si>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</si>
  <si>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</si>
  <si>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</si>
  <si>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</si>
  <si>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</si>
  <si>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</si>
  <si>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</si>
  <si>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</si>
  <si>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</si>
  <si>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</si>
  <si>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</si>
  <si>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</si>
  <si>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</si>
  <si>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</si>
  <si>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</si>
  <si>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</si>
  <si>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</si>
  <si>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</si>
  <si>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</si>
  <si>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</si>
  <si>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</si>
  <si>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</si>
  <si>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</si>
  <si>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</si>
  <si>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</si>
  <si>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</si>
  <si>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</si>
  <si>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</si>
  <si>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</si>
  <si>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</si>
  <si>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</si>
  <si>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</si>
  <si>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</si>
  <si>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</si>
  <si>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</si>
  <si>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</si>
  <si>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</si>
  <si>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</si>
  <si>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</si>
  <si>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</si>
  <si>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</si>
  <si>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</si>
  <si>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</si>
  <si>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</si>
  <si>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</si>
  <si>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</si>
  <si>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</si>
  <si>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</si>
  <si>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</si>
  <si>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</si>
  <si>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</si>
  <si>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</si>
  <si>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</si>
  <si>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</si>
  <si>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</si>
  <si>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</si>
  <si>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</si>
  <si>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</si>
  <si>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</si>
  <si>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</si>
  <si>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</si>
  <si>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</si>
  <si>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</si>
  <si>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</si>
  <si>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</si>
  <si>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</si>
  <si>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</si>
  <si>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</si>
  <si>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</si>
  <si>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</si>
  <si>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</si>
  <si>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</si>
  <si>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</si>
  <si>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</si>
  <si>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</si>
  <si>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</si>
  <si>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</si>
  <si>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</si>
  <si>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</si>
  <si>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</si>
  <si>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</si>
  <si>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</si>
  <si>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</si>
  <si>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</si>
  <si>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</si>
  <si>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</si>
  <si>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</si>
  <si>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</si>
  <si>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</si>
  <si>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</si>
  <si>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</si>
  <si>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</si>
  <si>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</si>
  <si>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</si>
  <si>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</si>
  <si>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</si>
  <si>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</si>
  <si>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</si>
  <si>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</si>
  <si>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</si>
  <si>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</si>
  <si>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</si>
  <si>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</si>
  <si>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</si>
  <si>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</si>
  <si>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</si>
  <si>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</si>
  <si>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</si>
  <si>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</si>
  <si>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</si>
  <si>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</si>
  <si>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</si>
  <si>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</si>
  <si>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</si>
  <si>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</si>
  <si>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</si>
  <si>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</si>
  <si>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</si>
  <si>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</si>
  <si>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</si>
  <si>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</si>
  <si>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</si>
  <si>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</si>
  <si>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</si>
  <si>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</si>
  <si>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</si>
  <si>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</si>
  <si>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</si>
  <si>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</si>
  <si>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</si>
  <si>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</si>
  <si>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</si>
  <si>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</si>
  <si>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</si>
  <si>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</si>
  <si>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</si>
  <si>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</si>
  <si>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</si>
  <si>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</si>
  <si>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</si>
  <si>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</si>
  <si>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</si>
  <si>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</si>
  <si>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</si>
  <si>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</si>
  <si>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</si>
  <si>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</si>
  <si>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</si>
  <si>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</si>
  <si>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</si>
  <si>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</si>
  <si>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</si>
  <si>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</si>
  <si>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</si>
  <si>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</si>
  <si>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</si>
  <si>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</si>
  <si>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</si>
  <si>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</si>
  <si>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</si>
  <si>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</si>
  <si>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</si>
  <si>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</si>
  <si>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</si>
  <si>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</si>
  <si>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</si>
  <si>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</si>
  <si>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</si>
  <si>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</si>
  <si>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</si>
  <si>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</si>
  <si>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</si>
  <si>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</si>
  <si>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</si>
  <si>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</si>
  <si>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</si>
  <si>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</si>
  <si>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</si>
  <si>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</si>
  <si>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</si>
  <si>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</si>
  <si>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</si>
  <si>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</si>
  <si>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</si>
  <si>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</si>
  <si>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</si>
  <si>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</si>
  <si>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</si>
  <si>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</si>
  <si>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</si>
  <si>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</si>
  <si>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</si>
  <si>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</si>
  <si>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</si>
  <si>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</si>
  <si>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</si>
  <si>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</si>
  <si>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</si>
  <si>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</si>
  <si>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</si>
  <si>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</si>
  <si>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</si>
  <si>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</si>
  <si>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</si>
  <si>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</si>
  <si>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</si>
  <si>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</si>
  <si>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</si>
  <si>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</si>
  <si>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</si>
  <si>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</si>
  <si>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</si>
  <si>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</si>
  <si>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</si>
  <si>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</si>
  <si>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</si>
  <si>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</si>
  <si>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</si>
  <si>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</si>
  <si>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</si>
  <si>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</si>
  <si>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</si>
  <si>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</si>
  <si>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</si>
  <si>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</si>
  <si>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</si>
  <si>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</si>
  <si>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</si>
  <si>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</si>
  <si>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</si>
  <si>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</si>
  <si>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</si>
  <si>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</si>
  <si>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</si>
  <si>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</si>
  <si>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</si>
  <si>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</si>
  <si>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</si>
  <si>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</si>
  <si>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</si>
  <si>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</si>
  <si>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</si>
  <si>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</si>
  <si>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</si>
  <si>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</si>
  <si>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</si>
  <si>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</si>
  <si>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</si>
  <si>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</si>
  <si>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</si>
  <si>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</si>
  <si>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</si>
  <si>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</si>
  <si>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</si>
  <si>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</si>
  <si>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</si>
  <si>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</si>
  <si>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</si>
  <si>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</si>
  <si>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</si>
  <si>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</si>
  <si>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</si>
  <si>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</si>
  <si>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</si>
  <si>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</si>
  <si>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</si>
  <si>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</si>
  <si>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</si>
  <si>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</si>
  <si>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</si>
  <si>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</si>
  <si>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</si>
  <si>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</si>
  <si>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</si>
  <si>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</si>
  <si>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</si>
  <si>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</si>
  <si>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</si>
  <si>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</si>
  <si>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</si>
  <si>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</si>
  <si>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</si>
  <si>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</si>
  <si>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</si>
  <si>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</si>
  <si>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</si>
  <si>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</si>
  <si>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</si>
  <si>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</si>
  <si>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</si>
  <si>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</si>
  <si>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</si>
  <si>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</si>
  <si>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</si>
  <si>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</si>
  <si>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</si>
  <si>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</si>
  <si>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</si>
  <si>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</si>
  <si>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</si>
  <si>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</si>
  <si>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</si>
  <si>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</si>
  <si>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</si>
  <si>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</si>
  <si>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</si>
  <si>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</si>
  <si>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</si>
  <si>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</si>
  <si>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</si>
  <si>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</si>
  <si>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</si>
  <si>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</si>
  <si>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</si>
  <si>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</si>
  <si>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</si>
  <si>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</si>
  <si>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</si>
  <si>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</si>
  <si>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</si>
  <si>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</si>
  <si>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</si>
  <si>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</si>
  <si>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</si>
  <si>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</si>
  <si>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</si>
  <si>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</si>
  <si>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</si>
  <si>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</si>
  <si>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</si>
  <si>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</si>
  <si>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</si>
  <si>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</si>
  <si>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</si>
  <si>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</si>
  <si>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</si>
  <si>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</si>
  <si>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</si>
  <si>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</si>
  <si>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</si>
  <si>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</si>
  <si>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</si>
  <si>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</si>
  <si>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</si>
  <si>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</si>
  <si>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</si>
  <si>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</si>
  <si>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</si>
  <si>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</si>
  <si>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</si>
  <si>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</si>
  <si>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</si>
  <si>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</si>
  <si>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</si>
  <si>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</si>
  <si>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</si>
  <si>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</si>
  <si>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</si>
  <si>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</si>
  <si>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</si>
  <si>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</si>
  <si>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</si>
  <si>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</si>
  <si>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</si>
  <si>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</si>
  <si>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</si>
  <si>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</si>
  <si>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</si>
  <si>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</si>
  <si>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</si>
  <si>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</si>
  <si>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</si>
  <si>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</si>
  <si>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</si>
  <si>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</si>
  <si>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</si>
  <si>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</si>
  <si>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</si>
  <si>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</si>
  <si>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</si>
  <si>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</si>
  <si>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</si>
  <si>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</si>
  <si>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</si>
  <si>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</si>
  <si>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</si>
  <si>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</si>
  <si>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</si>
  <si>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</si>
  <si>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</si>
  <si>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</si>
  <si>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</si>
  <si>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</si>
  <si>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</si>
  <si>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</si>
  <si>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</si>
  <si>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</si>
  <si>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</si>
  <si>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</si>
  <si>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</si>
  <si>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</si>
  <si>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</si>
  <si>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</si>
  <si>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</si>
  <si>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</si>
  <si>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</si>
  <si>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</si>
  <si>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</si>
  <si>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</si>
  <si>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</si>
  <si>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</si>
  <si>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</si>
  <si>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</si>
  <si>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</si>
  <si>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</si>
  <si>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</si>
  <si>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</si>
  <si>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</si>
  <si>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</si>
  <si>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</si>
  <si>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</si>
  <si>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</si>
  <si>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</si>
  <si>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</si>
  <si>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</si>
  <si>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</si>
  <si>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</si>
  <si>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</si>
  <si>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</si>
  <si>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</si>
  <si>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</si>
  <si>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</si>
  <si>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</si>
  <si>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</si>
  <si>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</si>
  <si>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</si>
  <si>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</si>
  <si>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</si>
  <si>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</si>
  <si>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</si>
  <si>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</si>
  <si>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</si>
  <si>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</si>
  <si>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</si>
  <si>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</si>
  <si>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</si>
  <si>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</si>
  <si>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</si>
  <si>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</si>
  <si>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</si>
  <si>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</si>
  <si>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</si>
  <si>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</si>
  <si>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</si>
  <si>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</si>
  <si>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</si>
  <si>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</si>
  <si>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</si>
  <si>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</si>
  <si>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</si>
  <si>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</si>
  <si>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</si>
  <si>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</si>
  <si>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</si>
  <si>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</si>
  <si>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</si>
  <si>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</si>
  <si>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</si>
  <si>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</si>
  <si>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</si>
  <si>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</si>
  <si>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</si>
  <si>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</si>
  <si>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</si>
  <si>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</si>
  <si>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</si>
  <si>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</si>
  <si>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</si>
  <si>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</si>
  <si>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</si>
  <si>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</si>
  <si>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</si>
  <si>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</si>
  <si>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</si>
  <si>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</si>
  <si>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</si>
  <si>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</si>
  <si>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</si>
  <si>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</si>
  <si>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</si>
  <si>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</si>
  <si>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</si>
  <si>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</si>
  <si>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</si>
  <si>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</si>
  <si>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</si>
  <si>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</si>
  <si>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</si>
  <si>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</si>
  <si>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</si>
  <si>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</si>
  <si>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</si>
  <si>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</si>
  <si>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</si>
  <si>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</si>
  <si>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</si>
  <si>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</si>
  <si>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</si>
  <si>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</si>
  <si>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</si>
  <si>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</si>
  <si>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</si>
  <si>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</si>
  <si>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</si>
  <si>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</si>
  <si>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</si>
  <si>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</si>
  <si>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</si>
  <si>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</si>
  <si>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</si>
  <si>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</si>
  <si>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</si>
  <si>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</si>
  <si>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</si>
  <si>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</si>
  <si>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</si>
  <si>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</si>
  <si>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</si>
  <si>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</si>
  <si>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</si>
  <si>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</si>
  <si>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</si>
  <si>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</si>
  <si>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</si>
  <si>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</si>
  <si>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</si>
  <si>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</si>
  <si>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</si>
  <si>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</si>
  <si>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</si>
  <si>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</si>
  <si>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</si>
  <si>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</si>
  <si>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</si>
  <si>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</si>
  <si>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</si>
  <si>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</si>
  <si>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</si>
  <si>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</si>
  <si>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</si>
  <si>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</si>
  <si>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</si>
  <si>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</si>
  <si>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</si>
  <si>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</si>
  <si>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</si>
  <si>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</si>
  <si>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</si>
  <si>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</si>
  <si>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</si>
  <si>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</si>
  <si>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</si>
  <si>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</si>
  <si>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</si>
  <si>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</si>
  <si>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</si>
  <si>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</si>
  <si>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</si>
  <si>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</si>
  <si>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</si>
  <si>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</si>
  <si>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</si>
  <si>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</si>
  <si>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</si>
  <si>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</si>
  <si>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</si>
  <si>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</si>
  <si>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</si>
  <si>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</si>
  <si>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</si>
  <si>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</si>
  <si>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</si>
  <si>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</si>
  <si>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</si>
  <si>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</si>
  <si>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</si>
  <si>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</si>
  <si>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</si>
  <si>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</si>
  <si>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</si>
  <si>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</si>
  <si>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</si>
  <si>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</si>
  <si>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</si>
  <si>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</si>
  <si>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</si>
  <si>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</si>
  <si>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</si>
  <si>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</si>
  <si>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</si>
  <si>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</si>
  <si>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</si>
  <si>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</si>
  <si>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</si>
  <si>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</si>
  <si>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</si>
  <si>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</si>
  <si>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</si>
  <si>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</si>
  <si>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</si>
  <si>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</si>
  <si>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</si>
  <si>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</si>
  <si>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</si>
  <si>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</si>
  <si>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</si>
  <si>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</si>
  <si>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</si>
  <si>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</si>
  <si>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</si>
  <si>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</si>
  <si>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</si>
  <si>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</si>
  <si>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</si>
  <si>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</si>
  <si>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</si>
  <si>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</si>
  <si>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</si>
  <si>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</si>
  <si>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</si>
  <si>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</si>
  <si>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</si>
  <si>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</si>
  <si>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</si>
  <si>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</si>
  <si>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</si>
  <si>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</si>
  <si>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</si>
  <si>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</si>
  <si>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</si>
  <si>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</si>
  <si>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</si>
  <si>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</si>
  <si>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</si>
  <si>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</si>
  <si>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</si>
  <si>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</si>
  <si>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</si>
  <si>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</si>
  <si>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</si>
  <si>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</si>
  <si>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</si>
  <si>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</si>
  <si>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</si>
  <si>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</si>
  <si>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</si>
  <si>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</si>
  <si>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</si>
  <si>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</si>
  <si>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</si>
  <si>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</si>
  <si>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</si>
  <si>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</si>
  <si>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</si>
  <si>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</si>
  <si>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</si>
  <si>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</si>
  <si>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</si>
  <si>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</si>
  <si>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</si>
  <si>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</si>
  <si>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</si>
  <si>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</si>
  <si>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</si>
  <si>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</si>
  <si>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</si>
  <si>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</si>
  <si>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</si>
  <si>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</si>
  <si>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</si>
  <si>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</si>
  <si>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</si>
  <si>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</si>
  <si>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</si>
  <si>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</si>
  <si>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</si>
  <si>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</si>
  <si>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</si>
  <si>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</si>
  <si>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</si>
  <si>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</si>
  <si>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</si>
  <si>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</si>
  <si>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</si>
  <si>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</si>
  <si>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</si>
  <si>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</si>
  <si>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</si>
  <si>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</si>
  <si>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</si>
  <si>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</si>
  <si>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</si>
  <si>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</si>
  <si>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</si>
  <si>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</si>
  <si>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</si>
  <si>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</si>
  <si>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</si>
  <si>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</si>
  <si>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</si>
  <si>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</si>
  <si>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</si>
  <si>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</si>
  <si>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</si>
  <si>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</si>
  <si>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</si>
  <si>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</si>
  <si>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</si>
  <si>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</si>
  <si>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</si>
  <si>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</si>
  <si>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</si>
  <si>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</si>
  <si>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</si>
  <si>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</si>
  <si>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</si>
  <si>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</si>
  <si>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</si>
  <si>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</si>
  <si>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</si>
  <si>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</si>
  <si>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</si>
  <si>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</si>
  <si>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</si>
  <si>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</si>
  <si>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</si>
  <si>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</si>
  <si>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</si>
  <si>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</si>
  <si>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</si>
  <si>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</si>
  <si>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</si>
  <si>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</si>
  <si>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</si>
  <si>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</si>
  <si>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</si>
  <si>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</si>
  <si>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</si>
  <si>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</si>
  <si>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</si>
  <si>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</si>
  <si>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</si>
  <si>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</si>
  <si>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</si>
  <si>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</si>
  <si>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</si>
  <si>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</si>
  <si>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</si>
  <si>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</si>
  <si>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</si>
  <si>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</si>
  <si>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</si>
  <si>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</si>
  <si>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</si>
  <si>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</si>
  <si>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</si>
  <si>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</si>
  <si>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</si>
  <si>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</si>
  <si>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</si>
  <si>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</si>
  <si>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</si>
  <si>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</si>
  <si>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</si>
  <si>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</si>
  <si>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</si>
  <si>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</si>
  <si>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</si>
  <si>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</si>
  <si>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</si>
  <si>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</si>
  <si>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</si>
  <si>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</si>
  <si>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</si>
  <si>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</si>
  <si>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</si>
  <si>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</si>
  <si>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</si>
  <si>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</si>
  <si>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</si>
  <si>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</si>
  <si>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</si>
  <si>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</si>
  <si>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</si>
  <si>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</si>
  <si>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</si>
  <si>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</si>
  <si>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</si>
  <si>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</si>
  <si>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</si>
  <si>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</si>
  <si>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</si>
  <si>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</si>
  <si>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</si>
  <si>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</si>
  <si>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</si>
  <si>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</si>
  <si>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</si>
  <si>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</si>
  <si>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</si>
  <si>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</si>
  <si>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</si>
  <si>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</si>
  <si>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</si>
  <si>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</si>
  <si>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</si>
  <si>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</si>
  <si>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</si>
  <si>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</si>
  <si>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</si>
  <si>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</si>
  <si>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</si>
  <si>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</si>
  <si>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</si>
  <si>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</si>
  <si>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</si>
  <si>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</si>
  <si>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</si>
  <si>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</si>
  <si>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</si>
  <si>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</si>
  <si>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</si>
  <si>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</si>
  <si>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</si>
  <si>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</si>
  <si>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</si>
  <si>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</si>
  <si>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</si>
  <si>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</si>
  <si>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</si>
  <si>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</si>
  <si>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</si>
  <si>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</si>
  <si>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</si>
  <si>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</si>
  <si>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</si>
  <si>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</si>
  <si>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</si>
  <si>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</si>
  <si>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</si>
  <si>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</si>
  <si>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</si>
  <si>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</si>
  <si>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</si>
  <si>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</si>
  <si>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</si>
  <si>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</si>
  <si>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</si>
  <si>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</si>
  <si>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</si>
  <si>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</si>
  <si>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</si>
  <si>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</si>
  <si>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</si>
  <si>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</si>
  <si>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</si>
  <si>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</si>
  <si>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</si>
  <si>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</si>
  <si>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</si>
  <si>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</si>
  <si>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</si>
  <si>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</si>
  <si>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</si>
  <si>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</si>
  <si>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</si>
  <si>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</si>
  <si>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</si>
  <si>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</si>
  <si>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</si>
  <si>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</si>
  <si>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</si>
  <si>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</si>
  <si>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</si>
  <si>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</si>
  <si>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</si>
  <si>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</si>
  <si>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</si>
  <si>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</si>
  <si>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</si>
  <si>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</si>
  <si>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</si>
  <si>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</si>
  <si>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</si>
  <si>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</si>
  <si>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</si>
  <si>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</si>
  <si>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</si>
  <si>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</si>
  <si>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</si>
  <si>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</si>
  <si>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</si>
  <si>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</si>
  <si>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</si>
  <si>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</si>
  <si>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</si>
  <si>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</si>
  <si>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</si>
  <si>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</si>
  <si>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</si>
  <si>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</si>
  <si>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</si>
  <si>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</si>
  <si>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</si>
  <si>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</si>
  <si>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</si>
  <si>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</si>
  <si>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</si>
  <si>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</si>
  <si>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</si>
  <si>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</si>
  <si>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</si>
  <si>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</si>
  <si>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</si>
  <si>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</si>
  <si>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</si>
  <si>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</si>
  <si>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</si>
  <si>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</si>
  <si>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</si>
  <si>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</si>
  <si>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</si>
  <si>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</si>
  <si>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</si>
  <si>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</si>
  <si>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</si>
  <si>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</si>
  <si>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</si>
  <si>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</si>
  <si>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</si>
  <si>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</si>
  <si>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</si>
  <si>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</si>
  <si>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</si>
  <si>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</si>
  <si>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</si>
  <si>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</si>
  <si>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</si>
  <si>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</si>
  <si>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</si>
  <si>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</si>
  <si>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</si>
  <si>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</si>
  <si>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</si>
  <si>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</si>
  <si>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</si>
  <si>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</si>
  <si>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</si>
  <si>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</si>
  <si>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</si>
  <si>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</si>
  <si>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</si>
  <si>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</si>
  <si>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</si>
  <si>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</si>
  <si>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</si>
  <si>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</si>
  <si>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</si>
  <si>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</si>
  <si>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</si>
  <si>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</si>
  <si>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</si>
  <si>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</si>
  <si>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</si>
  <si>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</si>
  <si>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</si>
  <si>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</si>
  <si>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</si>
  <si>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</si>
  <si>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</si>
  <si>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</si>
  <si>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</si>
  <si>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</si>
  <si>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</si>
  <si>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</si>
  <si>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</si>
  <si>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</si>
  <si>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</si>
  <si>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</si>
  <si>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</si>
  <si>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</si>
  <si>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</si>
  <si>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</si>
  <si>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</si>
  <si>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</si>
  <si>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</si>
  <si>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</si>
  <si>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</si>
  <si>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</si>
  <si>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</si>
  <si>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</si>
  <si>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</si>
  <si>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</si>
  <si>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</si>
  <si>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</si>
  <si>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</si>
  <si>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</si>
  <si>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</si>
  <si>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</si>
  <si>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</si>
  <si>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</si>
  <si>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</si>
  <si>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</si>
  <si>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</si>
  <si>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</si>
  <si>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</si>
  <si>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</si>
  <si>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</si>
  <si>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</si>
  <si>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</si>
  <si>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</si>
  <si>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</si>
  <si>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</si>
  <si>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</si>
  <si>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</si>
  <si>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</si>
  <si>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</si>
  <si>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</si>
  <si>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</si>
  <si>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</si>
  <si>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</si>
  <si>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</si>
  <si>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</si>
  <si>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</si>
  <si>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</si>
  <si>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</si>
  <si>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</si>
  <si>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</si>
  <si>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</si>
  <si>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</si>
  <si>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</si>
  <si>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</si>
  <si>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</si>
  <si>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</si>
  <si>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</si>
  <si>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</si>
  <si>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</si>
  <si>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</si>
  <si>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</si>
  <si>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</si>
  <si>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</si>
  <si>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</si>
  <si>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</si>
  <si>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</si>
  <si>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</si>
  <si>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</si>
  <si>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</si>
  <si>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</si>
  <si>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</si>
  <si>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</si>
  <si>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</si>
  <si>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</si>
  <si>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</si>
  <si>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</si>
  <si>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</si>
  <si>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</si>
  <si>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</si>
  <si>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</si>
  <si>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</si>
  <si>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</si>
  <si>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</si>
  <si>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</si>
  <si>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</si>
  <si>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</si>
  <si>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</si>
  <si>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</si>
  <si>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</si>
  <si>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</si>
  <si>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</si>
  <si>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</si>
  <si>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</si>
  <si>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</si>
  <si>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</si>
  <si>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</si>
  <si>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</si>
  <si>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</si>
  <si>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</si>
  <si>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</si>
  <si>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</si>
  <si>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</si>
  <si>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</si>
  <si>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</si>
  <si>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</si>
  <si>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</si>
  <si>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</si>
  <si>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</si>
  <si>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</si>
  <si>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</si>
  <si>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</si>
  <si>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</si>
  <si>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</si>
  <si>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</si>
  <si>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</si>
  <si>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</si>
  <si>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</si>
  <si>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</si>
  <si>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</si>
  <si>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</si>
  <si>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</si>
  <si>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</si>
  <si>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</si>
  <si>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</si>
  <si>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</si>
  <si>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</si>
  <si>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</si>
  <si>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</si>
  <si>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</si>
  <si>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</si>
  <si>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</si>
  <si>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</si>
  <si>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</si>
  <si>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</si>
  <si>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</si>
  <si>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</si>
  <si>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</si>
  <si>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</si>
  <si>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</si>
  <si>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</si>
  <si>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</si>
  <si>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</si>
  <si>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</si>
  <si>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</si>
  <si>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</si>
  <si>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</si>
  <si>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</si>
  <si>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</si>
  <si>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</si>
  <si>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</si>
  <si>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</si>
  <si>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</si>
  <si>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</si>
  <si>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</si>
  <si>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</si>
  <si>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</si>
  <si>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</si>
  <si>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</si>
  <si>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</si>
  <si>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</si>
  <si>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</si>
  <si>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</si>
  <si>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</si>
  <si>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</si>
  <si>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</si>
  <si>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</si>
  <si>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</si>
  <si>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</si>
  <si>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</si>
  <si>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</si>
  <si>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</si>
  <si>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</si>
  <si>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</si>
  <si>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</si>
  <si>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</si>
  <si>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</si>
  <si>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</si>
  <si>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</si>
  <si>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</si>
  <si>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</si>
  <si>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</si>
  <si>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</si>
  <si>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</si>
  <si>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</si>
  <si>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</si>
  <si>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</si>
  <si>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</si>
  <si>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</si>
  <si>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</si>
  <si>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</si>
  <si>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</si>
  <si>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</si>
  <si>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</si>
  <si>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</si>
  <si>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</si>
  <si>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</si>
  <si>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</si>
  <si>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</si>
  <si>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</si>
  <si>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</si>
  <si>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</si>
  <si>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</si>
  <si>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</si>
  <si>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</si>
  <si>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</si>
  <si>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</si>
  <si>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</si>
  <si>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</si>
  <si>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</si>
  <si>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</si>
  <si>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</si>
  <si>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</si>
  <si>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</si>
  <si>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</si>
  <si>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</si>
  <si>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</si>
  <si>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</si>
  <si>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</si>
  <si>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</si>
  <si>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</si>
  <si>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</si>
  <si>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</si>
  <si>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</si>
  <si>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</si>
  <si>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</si>
  <si>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</si>
  <si>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</si>
  <si>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</si>
  <si>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</si>
  <si>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</si>
  <si>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</si>
  <si>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</si>
  <si>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</si>
  <si>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</si>
  <si>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</si>
  <si>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</si>
  <si>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</si>
  <si>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</si>
  <si>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</si>
  <si>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</si>
  <si>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</si>
  <si>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</si>
  <si>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</si>
  <si>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</si>
  <si>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</si>
  <si>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</si>
  <si>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</si>
  <si>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</si>
  <si>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</si>
  <si>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</si>
  <si>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</si>
  <si>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</si>
  <si>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</si>
  <si>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</si>
  <si>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</si>
  <si>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</si>
  <si>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</si>
  <si>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</si>
  <si>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</si>
  <si>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</si>
  <si>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</si>
  <si>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</si>
  <si>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</si>
  <si>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</si>
  <si>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</si>
  <si>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</si>
  <si>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</si>
  <si>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</si>
  <si>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</si>
  <si>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</si>
  <si>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</si>
  <si>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</si>
  <si>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</si>
  <si>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</si>
  <si>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</si>
  <si>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</si>
  <si>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</si>
  <si>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</si>
  <si>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</si>
  <si>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</si>
  <si>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</si>
  <si>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</si>
  <si>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</si>
  <si>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</si>
  <si>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</si>
  <si>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</si>
  <si>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</si>
  <si>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</si>
  <si>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</si>
  <si>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</si>
  <si>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</si>
  <si>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</si>
  <si>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</si>
  <si>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</si>
  <si>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</si>
  <si>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</si>
  <si>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</si>
  <si>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</si>
  <si>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</si>
  <si>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</si>
  <si>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</si>
  <si>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</si>
  <si>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</si>
  <si>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</si>
  <si>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</si>
  <si>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</si>
  <si>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</si>
  <si>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</si>
  <si>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</si>
  <si>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</si>
  <si>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</si>
  <si>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</si>
  <si>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</si>
  <si>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</si>
  <si>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</si>
  <si>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</si>
  <si>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</si>
  <si>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</si>
  <si>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</si>
  <si>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</si>
  <si>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</si>
  <si>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</si>
  <si>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</si>
  <si>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</si>
  <si>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</si>
  <si>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</si>
  <si>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</si>
  <si>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</si>
  <si>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</si>
  <si>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</si>
  <si>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</si>
  <si>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</si>
  <si>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</si>
  <si>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</si>
  <si>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</si>
  <si>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</si>
  <si>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</si>
  <si>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</si>
  <si>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</si>
  <si>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</si>
  <si>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</si>
  <si>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</si>
  <si>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</si>
  <si>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</si>
  <si>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</si>
  <si>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</si>
  <si>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</si>
  <si>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</si>
  <si>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</si>
  <si>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</si>
  <si>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</si>
  <si>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</si>
  <si>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</si>
  <si>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</si>
  <si>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</si>
  <si>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</si>
  <si>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</si>
  <si>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</si>
  <si>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</si>
  <si>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</si>
  <si>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</si>
  <si>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</si>
  <si>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</si>
  <si>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</si>
  <si>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</si>
  <si>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</si>
  <si>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</si>
  <si>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</si>
  <si>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</si>
  <si>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</si>
  <si>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</si>
  <si>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</si>
  <si>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</si>
  <si>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</si>
  <si>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</si>
  <si>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</si>
  <si>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</si>
  <si>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</si>
  <si>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</si>
  <si>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</si>
  <si>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</si>
  <si>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</si>
  <si>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</si>
  <si>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</si>
  <si>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</si>
  <si>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</si>
  <si>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</si>
  <si>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</si>
  <si>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</si>
  <si>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</si>
  <si>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</si>
  <si>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</si>
  <si>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</si>
  <si>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</si>
  <si>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</si>
  <si>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</si>
  <si>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</si>
  <si>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</si>
  <si>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</si>
  <si>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</si>
  <si>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</si>
  <si>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</si>
  <si>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</si>
  <si>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</si>
  <si>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</si>
  <si>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</si>
  <si>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</si>
  <si>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</si>
  <si>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</si>
  <si>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</si>
  <si>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</si>
  <si>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</si>
  <si>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</si>
  <si>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</si>
  <si>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</si>
  <si>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</si>
  <si>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</si>
  <si>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</si>
  <si>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</si>
  <si>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</si>
  <si>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</si>
  <si>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</si>
  <si>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</si>
  <si>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</si>
  <si>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</si>
  <si>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</si>
  <si>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</si>
  <si>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</si>
  <si>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</si>
  <si>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</si>
  <si>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</si>
  <si>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</si>
  <si>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</si>
  <si>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</si>
  <si>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</si>
  <si>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</si>
  <si>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</si>
  <si>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</si>
  <si>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</si>
  <si>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</si>
  <si>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</si>
  <si>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</si>
  <si>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</si>
  <si>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</si>
  <si>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</si>
  <si>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</si>
  <si>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</si>
  <si>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</si>
  <si>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</si>
  <si>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</si>
  <si>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</si>
  <si>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</si>
  <si>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</si>
  <si>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</si>
  <si>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</si>
  <si>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</si>
  <si>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</si>
  <si>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</si>
  <si>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</si>
  <si>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</si>
  <si>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</si>
  <si>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</si>
  <si>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</si>
  <si>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</si>
  <si>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</si>
  <si>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</si>
  <si>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</si>
  <si>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</si>
  <si>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</si>
  <si>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</si>
  <si>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</si>
  <si>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</si>
  <si>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</si>
  <si>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</si>
  <si>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</si>
  <si>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</si>
  <si>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</si>
  <si>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</si>
  <si>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</si>
  <si>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</si>
  <si>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</si>
  <si>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</si>
  <si>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</si>
  <si>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</si>
  <si>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</si>
  <si>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</si>
  <si>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</si>
  <si>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</si>
  <si>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</si>
  <si>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</si>
  <si>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</si>
  <si>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</si>
  <si>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</si>
  <si>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</si>
  <si>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</si>
  <si>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</si>
  <si>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</si>
  <si>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</si>
  <si>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</si>
  <si>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</si>
  <si>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</si>
  <si>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</si>
  <si>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</si>
  <si>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</si>
  <si>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</si>
  <si>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</si>
  <si>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</si>
  <si>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</si>
  <si>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</si>
  <si>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</si>
  <si>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</si>
  <si>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</si>
  <si>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</si>
  <si>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</si>
  <si>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</si>
  <si>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</si>
  <si>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</si>
  <si>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</si>
  <si>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</si>
  <si>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</si>
  <si>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</si>
  <si>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</si>
  <si>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</si>
  <si>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</si>
  <si>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</si>
  <si>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</si>
  <si>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</si>
  <si>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</si>
  <si>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</si>
  <si>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</si>
  <si>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</si>
  <si>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</si>
  <si>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</si>
  <si>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</si>
  <si>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</si>
  <si>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</si>
  <si>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</si>
  <si>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</si>
  <si>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</si>
  <si>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</si>
  <si>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</si>
  <si>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</si>
  <si>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</si>
  <si>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</si>
  <si>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</si>
  <si>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</si>
  <si>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</si>
  <si>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</si>
  <si>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</si>
  <si>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</si>
  <si>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</si>
  <si>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</si>
  <si>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</si>
  <si>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</si>
  <si>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</si>
  <si>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</si>
  <si>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</si>
  <si>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</si>
  <si>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</si>
  <si>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</si>
  <si>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</si>
  <si>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</si>
  <si>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</si>
  <si>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</si>
  <si>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</si>
  <si>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</si>
  <si>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</si>
  <si>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</si>
  <si>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</si>
  <si>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</si>
  <si>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</si>
  <si>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</si>
  <si>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</si>
  <si>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</si>
  <si>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</si>
  <si>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</si>
  <si>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</si>
  <si>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</si>
  <si>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</si>
  <si>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</si>
  <si>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</si>
  <si>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</si>
  <si>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</si>
  <si>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</si>
  <si>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</si>
  <si>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</si>
  <si>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</si>
  <si>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</si>
  <si>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</si>
  <si>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</si>
  <si>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</si>
  <si>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</si>
  <si>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</si>
  <si>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</si>
  <si>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</si>
  <si>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</si>
  <si>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</si>
  <si>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</si>
  <si>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</si>
  <si>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</si>
  <si>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</si>
  <si>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</si>
  <si>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</si>
  <si>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</si>
  <si>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</si>
  <si>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</si>
  <si>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</si>
  <si>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</si>
  <si>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</si>
  <si>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</si>
  <si>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</si>
  <si>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</si>
  <si>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</si>
  <si>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</si>
  <si>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</si>
  <si>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</si>
  <si>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</si>
  <si>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</si>
  <si>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</si>
  <si>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</si>
  <si>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</si>
  <si>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</si>
  <si>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</si>
  <si>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</si>
  <si>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</si>
  <si>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</si>
  <si>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</si>
  <si>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</si>
  <si>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</si>
  <si>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</si>
  <si>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</si>
  <si>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</si>
  <si>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</si>
  <si>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</si>
  <si>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</si>
  <si>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</si>
  <si>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</si>
  <si>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</si>
  <si>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</si>
  <si>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</si>
  <si>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</si>
  <si>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</si>
  <si>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</si>
  <si>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</si>
  <si>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</si>
  <si>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</si>
  <si>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</si>
  <si>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</si>
  <si>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</si>
  <si>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</si>
  <si>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</si>
  <si>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</si>
  <si>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</si>
  <si>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</si>
  <si>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</si>
  <si>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</si>
  <si>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</si>
  <si>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</si>
  <si>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</si>
  <si>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</si>
  <si>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</si>
  <si>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</si>
  <si>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</si>
  <si>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</si>
  <si>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</si>
  <si>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</si>
  <si>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</si>
  <si>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</si>
  <si>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</si>
  <si>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</si>
  <si>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</si>
  <si>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</si>
  <si>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</si>
  <si>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</si>
  <si>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</si>
  <si>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</si>
  <si>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</si>
  <si>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</si>
  <si>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</si>
  <si>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</si>
  <si>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</si>
  <si>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</si>
  <si>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</si>
  <si>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</si>
  <si>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</si>
  <si>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</si>
  <si>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</si>
  <si>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</si>
  <si>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</si>
  <si>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</si>
  <si>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</si>
  <si>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</si>
  <si>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</si>
  <si>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</si>
  <si>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</si>
  <si>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</si>
  <si>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</si>
  <si>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</si>
  <si>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</si>
  <si>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</si>
  <si>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</si>
  <si>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</si>
  <si>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</si>
  <si>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</si>
  <si>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</si>
  <si>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</si>
  <si>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</si>
  <si>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</si>
  <si>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</si>
  <si>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</si>
  <si>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</si>
  <si>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</si>
  <si>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</si>
  <si>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</si>
  <si>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</si>
  <si>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</si>
  <si>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</si>
  <si>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</si>
  <si>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</si>
  <si>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</si>
  <si>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</si>
  <si>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</si>
  <si>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</si>
  <si>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</si>
  <si>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</si>
  <si>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</si>
  <si>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</si>
  <si>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</si>
  <si>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</si>
  <si>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</si>
  <si>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</si>
  <si>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</si>
  <si>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</si>
  <si>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</si>
  <si>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</si>
  <si>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</si>
  <si>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</si>
  <si>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</si>
  <si>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</si>
  <si>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</si>
  <si>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</si>
  <si>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</si>
  <si>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</si>
  <si>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</si>
  <si>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</si>
  <si>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</si>
  <si>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</si>
  <si>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</si>
  <si>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</si>
  <si>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</si>
  <si>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</si>
  <si>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</si>
  <si>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</si>
  <si>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</si>
  <si>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</si>
  <si>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</si>
  <si>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</si>
  <si>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</si>
  <si>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</si>
  <si>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</si>
  <si>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</si>
  <si>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</si>
  <si>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</si>
  <si>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</si>
  <si>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</si>
  <si>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</si>
  <si>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</si>
  <si>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</si>
  <si>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</si>
  <si>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</si>
  <si>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</si>
  <si>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</si>
  <si>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</si>
  <si>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</si>
  <si>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</si>
  <si>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</si>
  <si>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</si>
  <si>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</si>
  <si>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</si>
  <si>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</si>
  <si>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</si>
  <si>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</si>
  <si>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</si>
  <si>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</si>
  <si>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</si>
  <si>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</si>
  <si>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</si>
  <si>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</si>
  <si>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</si>
  <si>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</si>
  <si>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</si>
  <si>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</si>
  <si>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</si>
  <si>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</si>
  <si>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</si>
  <si>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</si>
  <si>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</si>
  <si>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</si>
  <si>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</si>
  <si>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</si>
  <si>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</si>
  <si>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</si>
  <si>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</si>
  <si>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</si>
  <si>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</si>
  <si>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</si>
  <si>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</si>
  <si>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</si>
  <si>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</si>
  <si>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</si>
  <si>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</si>
  <si>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</si>
  <si>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</si>
  <si>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</si>
  <si>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</si>
  <si>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</si>
  <si>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</si>
  <si>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</si>
  <si>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</si>
  <si>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</si>
  <si>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</si>
  <si>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</si>
  <si>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</si>
  <si>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</si>
  <si>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</si>
  <si>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</si>
  <si>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</si>
  <si>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</si>
  <si>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</si>
  <si>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</si>
  <si>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</si>
  <si>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</si>
  <si>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</si>
  <si>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</si>
  <si>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</si>
  <si>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</si>
  <si>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</si>
  <si>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</si>
  <si>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</si>
  <si>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</si>
  <si>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</si>
  <si>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</si>
  <si>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</si>
  <si>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</si>
  <si>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</si>
  <si>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</si>
  <si>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</si>
  <si>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</si>
  <si>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</si>
  <si>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</si>
  <si>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</si>
  <si>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</si>
  <si>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</si>
  <si>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</si>
  <si>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</si>
  <si>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</si>
  <si>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</si>
  <si>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</si>
  <si>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</si>
  <si>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</si>
  <si>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</si>
  <si>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</si>
  <si>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</si>
  <si>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</si>
  <si>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</si>
  <si>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</si>
  <si>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</si>
  <si>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</si>
  <si>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</si>
  <si>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</si>
  <si>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</si>
  <si>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</si>
  <si>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</si>
  <si>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</si>
  <si>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</si>
  <si>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</si>
  <si>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</si>
  <si>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</si>
  <si>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</si>
  <si>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</si>
  <si>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</si>
  <si>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</si>
  <si>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</si>
  <si>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</si>
  <si>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</si>
  <si>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</si>
  <si>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</si>
  <si>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</si>
  <si>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</si>
  <si>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</si>
  <si>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</si>
  <si>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</si>
  <si>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</si>
  <si>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</si>
  <si>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</si>
  <si>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</si>
  <si>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</si>
  <si>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</si>
  <si>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</si>
  <si>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</si>
  <si>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</si>
  <si>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</si>
  <si>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</si>
  <si>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</si>
  <si>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</si>
  <si>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</si>
  <si>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</si>
  <si>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</si>
  <si>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</si>
  <si>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</si>
  <si>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</si>
  <si>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</si>
  <si>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</si>
  <si>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</si>
  <si>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</si>
  <si>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</si>
  <si>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</si>
  <si>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</si>
  <si>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</si>
  <si>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</si>
  <si>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</si>
  <si>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</si>
  <si>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</si>
  <si>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</si>
  <si>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</si>
  <si>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</si>
  <si>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</si>
  <si>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</si>
  <si>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</si>
  <si>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</si>
  <si>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</si>
  <si>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</si>
  <si>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</si>
  <si>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</si>
  <si>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</si>
  <si>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</si>
  <si>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</si>
  <si>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</si>
  <si>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</si>
  <si>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</si>
  <si>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</si>
  <si>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</si>
  <si>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</si>
  <si>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</si>
  <si>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</si>
  <si>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</si>
  <si>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</si>
  <si>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</si>
  <si>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</si>
  <si>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</si>
  <si>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</si>
  <si>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</si>
  <si>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</si>
  <si>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</si>
  <si>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</si>
  <si>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</si>
  <si>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</si>
  <si>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</si>
  <si>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</si>
  <si>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</si>
  <si>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</si>
  <si>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</si>
  <si>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</si>
  <si>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</si>
  <si>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</si>
  <si>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</si>
  <si>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</si>
  <si>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</si>
  <si>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</si>
  <si>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</si>
  <si>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</si>
  <si>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</si>
  <si>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</si>
  <si>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</si>
  <si>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</si>
  <si>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</si>
  <si>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</si>
  <si>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</si>
  <si>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</si>
  <si>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</si>
  <si>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</si>
  <si>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</si>
  <si>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</si>
  <si>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</si>
  <si>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</si>
  <si>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</si>
  <si>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</si>
  <si>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</si>
  <si>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</si>
  <si>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</si>
  <si>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</si>
  <si>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</si>
  <si>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</si>
  <si>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</si>
  <si>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</si>
  <si>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</si>
  <si>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</si>
  <si>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</si>
  <si>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</si>
  <si>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</si>
  <si>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</si>
  <si>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</si>
  <si>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</si>
  <si>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</si>
  <si>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</si>
  <si>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</si>
  <si>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</si>
  <si>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</si>
  <si>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</si>
  <si>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</si>
  <si>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</si>
  <si>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</si>
  <si>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</si>
  <si>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</si>
  <si>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</si>
  <si>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</si>
  <si>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</si>
  <si>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</si>
  <si>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</si>
  <si>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</si>
  <si>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</si>
  <si>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</si>
  <si>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</si>
  <si>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</si>
  <si>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</si>
  <si>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</si>
  <si>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</si>
  <si>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</si>
  <si>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</si>
  <si>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</si>
  <si>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</si>
  <si>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</si>
  <si>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</si>
  <si>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</si>
  <si>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</si>
  <si>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</si>
  <si>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</si>
  <si>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</si>
  <si>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</si>
  <si>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</si>
  <si>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</si>
  <si>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</si>
  <si>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</si>
  <si>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</si>
  <si>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</si>
  <si>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</si>
  <si>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</si>
  <si>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</si>
  <si>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</si>
  <si>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</si>
  <si>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</si>
  <si>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</si>
  <si>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</si>
  <si>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</si>
  <si>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</si>
  <si>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</si>
  <si>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</si>
  <si>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</si>
  <si>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</si>
  <si>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</si>
  <si>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</si>
  <si>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</si>
  <si>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</si>
  <si>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</si>
  <si>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</si>
  <si>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</si>
  <si>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</si>
  <si>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</si>
  <si>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</si>
  <si>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</si>
  <si>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</si>
  <si>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</si>
  <si>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</si>
  <si>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</si>
  <si>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</si>
  <si>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</si>
  <si>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</si>
  <si>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</si>
  <si>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</si>
  <si>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</si>
  <si>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</si>
  <si>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</si>
  <si>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</si>
  <si>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</si>
  <si>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</si>
  <si>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</si>
  <si>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</si>
  <si>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</si>
  <si>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</si>
  <si>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</si>
  <si>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</si>
  <si>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</si>
  <si>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</si>
  <si>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</si>
  <si>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</si>
  <si>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</si>
  <si>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</si>
  <si>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</si>
  <si>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</si>
  <si>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</si>
  <si>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</si>
  <si>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</si>
  <si>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</si>
  <si>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</si>
  <si>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</si>
  <si>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</si>
  <si>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</si>
  <si>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</si>
  <si>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</si>
  <si>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</si>
  <si>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</si>
  <si>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</si>
  <si>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</si>
  <si>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</si>
  <si>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</si>
  <si>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</si>
  <si>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</si>
  <si>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</si>
  <si>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</si>
  <si>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</si>
  <si>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</si>
  <si>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</si>
  <si>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</si>
  <si>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</si>
  <si>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</si>
  <si>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</si>
  <si>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</si>
  <si>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</si>
  <si>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</si>
  <si>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</si>
  <si>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</si>
  <si>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</si>
  <si>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</si>
  <si>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</si>
  <si>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</si>
  <si>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</si>
  <si>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</si>
  <si>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</si>
  <si>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</si>
  <si>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</si>
  <si>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</si>
  <si>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</si>
  <si>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</si>
  <si>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</si>
  <si>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</si>
  <si>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</si>
  <si>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</si>
  <si>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</si>
  <si>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</si>
  <si>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</si>
  <si>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</si>
  <si>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</si>
  <si>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</si>
  <si>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</si>
  <si>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</si>
  <si>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</si>
  <si>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</si>
  <si>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</si>
  <si>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</si>
  <si>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</si>
  <si>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</si>
  <si>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</si>
  <si>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</si>
  <si>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</si>
  <si>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</si>
  <si>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</si>
  <si>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</si>
  <si>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</si>
  <si>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</si>
  <si>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</si>
  <si>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</si>
  <si>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</si>
  <si>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</si>
  <si>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</si>
  <si>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</si>
  <si>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</si>
  <si>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</si>
  <si>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</si>
  <si>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</si>
  <si>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</si>
  <si>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</si>
  <si>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</si>
  <si>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</si>
  <si>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</si>
  <si>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</si>
  <si>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</si>
  <si>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</si>
  <si>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</si>
  <si>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</si>
  <si>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</si>
  <si>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</si>
  <si>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</si>
  <si>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</si>
  <si>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</si>
  <si>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</si>
  <si>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</si>
  <si>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</si>
  <si>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</si>
  <si>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</si>
  <si>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</si>
  <si>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</si>
  <si>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</si>
  <si>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</si>
  <si>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</si>
  <si>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</si>
  <si>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</si>
  <si>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</si>
  <si>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</si>
  <si>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</si>
  <si>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</si>
  <si>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</si>
  <si>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</si>
  <si>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</si>
  <si>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</si>
  <si>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</si>
  <si>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</si>
  <si>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</si>
  <si>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</si>
  <si>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</si>
  <si>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</si>
  <si>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</si>
  <si>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</si>
  <si>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</si>
  <si>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</si>
  <si>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</si>
  <si>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</si>
  <si>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</si>
  <si>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</si>
  <si>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</si>
  <si>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</si>
  <si>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</si>
  <si>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</si>
  <si>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</si>
  <si>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</si>
  <si>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</si>
  <si>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</si>
  <si>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</si>
  <si>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</si>
  <si>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</si>
  <si>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</si>
  <si>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</si>
  <si>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</si>
  <si>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</si>
  <si>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</si>
  <si>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</si>
  <si>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</si>
  <si>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</si>
  <si>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</si>
  <si>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</si>
  <si>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</si>
  <si>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</si>
  <si>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</si>
  <si>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</si>
  <si>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</si>
  <si>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</si>
  <si>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</si>
  <si>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</si>
  <si>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</si>
  <si>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</si>
  <si>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</si>
  <si>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</si>
  <si>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</si>
  <si>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</si>
  <si>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</si>
  <si>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</si>
  <si>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</si>
  <si>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</si>
  <si>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</si>
  <si>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</si>
  <si>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</si>
  <si>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</si>
  <si>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</si>
  <si>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</si>
  <si>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</si>
  <si>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</si>
  <si>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</si>
  <si>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</si>
  <si>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</si>
  <si>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</si>
  <si>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</si>
  <si>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</si>
  <si>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</si>
  <si>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</si>
  <si>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</si>
  <si>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</si>
  <si>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</si>
  <si>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</si>
  <si>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</si>
  <si>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</si>
  <si>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</si>
  <si>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</si>
  <si>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</si>
  <si>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</si>
  <si>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</si>
  <si>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</si>
  <si>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</si>
  <si>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</si>
  <si>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</si>
  <si>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</si>
  <si>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</si>
  <si>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</si>
  <si>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</si>
  <si>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</si>
  <si>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</si>
  <si>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</si>
  <si>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</si>
  <si>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</si>
  <si>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</si>
  <si>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</si>
  <si>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</si>
  <si>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</si>
  <si>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</si>
  <si>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</si>
  <si>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</si>
  <si>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</si>
  <si>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</si>
  <si>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</si>
  <si>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</si>
  <si>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</si>
  <si>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</si>
  <si>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</si>
  <si>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</si>
  <si>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</si>
  <si>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</si>
  <si>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</si>
  <si>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</si>
  <si>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</si>
  <si>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</si>
  <si>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</si>
  <si>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</si>
  <si>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</si>
  <si>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</si>
  <si>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</si>
  <si>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</si>
  <si>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</si>
  <si>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</si>
  <si>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</si>
  <si>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</si>
  <si>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</si>
  <si>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</si>
  <si>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</si>
  <si>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</si>
  <si>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</si>
  <si>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</si>
  <si>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</si>
  <si>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</si>
  <si>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</si>
  <si>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</si>
  <si>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</si>
  <si>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</si>
  <si>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</si>
  <si>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</si>
  <si>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</si>
  <si>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</si>
  <si>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</si>
  <si>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</si>
  <si>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</si>
  <si>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</si>
  <si>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</si>
  <si>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</si>
  <si>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</si>
  <si>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</si>
  <si>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</si>
  <si>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</si>
  <si>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</si>
  <si>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</si>
  <si>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</si>
  <si>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</si>
  <si>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</si>
  <si>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</si>
  <si>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</si>
  <si>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</si>
  <si>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</si>
  <si>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</si>
  <si>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</si>
  <si>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</si>
  <si>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</si>
  <si>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</si>
  <si>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</si>
  <si>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</si>
  <si>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</si>
  <si>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</si>
  <si>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</si>
  <si>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</si>
  <si>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</si>
  <si>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</si>
  <si>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</si>
  <si>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</si>
  <si>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</si>
  <si>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</si>
  <si>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</si>
  <si>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</si>
  <si>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</si>
  <si>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</si>
  <si>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</si>
  <si>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</si>
  <si>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</si>
  <si>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</si>
  <si>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</si>
  <si>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</si>
  <si>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</si>
  <si>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</si>
  <si>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</si>
  <si>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</si>
  <si>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</si>
  <si>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</si>
  <si>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</si>
  <si>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</si>
  <si>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</si>
  <si>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</si>
  <si>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</si>
  <si>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</si>
  <si>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</si>
  <si>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</si>
  <si>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</si>
  <si>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</si>
  <si>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</si>
  <si>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</si>
  <si>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</si>
  <si>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</si>
  <si>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</si>
  <si>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</si>
  <si>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</si>
  <si>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</si>
  <si>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</si>
  <si>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</si>
  <si>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</si>
  <si>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</si>
  <si>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</si>
  <si>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</si>
  <si>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</si>
  <si>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</si>
  <si>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</si>
  <si>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</si>
  <si>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</si>
  <si>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</si>
  <si>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</si>
  <si>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</si>
  <si>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</si>
  <si>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</si>
  <si>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</si>
  <si>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</si>
  <si>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</si>
  <si>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</si>
  <si>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</si>
  <si>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</si>
  <si>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</si>
  <si>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</si>
  <si>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</si>
  <si>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</si>
  <si>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</si>
  <si>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</si>
  <si>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</si>
  <si>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</si>
  <si>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</si>
  <si>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</si>
  <si>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</si>
  <si>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</si>
  <si>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</si>
  <si>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</si>
  <si>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</si>
  <si>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</si>
  <si>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</si>
  <si>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</si>
  <si>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</si>
  <si>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</si>
  <si>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</si>
  <si>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</si>
  <si>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</si>
  <si>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</si>
  <si>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</si>
  <si>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</si>
  <si>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</si>
  <si>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</si>
  <si>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</si>
  <si>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</si>
  <si>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</si>
  <si>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</si>
  <si>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</si>
  <si>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</si>
  <si>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</si>
  <si>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</si>
  <si>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</si>
  <si>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</si>
  <si>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</si>
  <si>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</si>
  <si>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</si>
  <si>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</si>
  <si>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</si>
  <si>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</si>
  <si>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</si>
  <si>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</si>
  <si>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</si>
  <si>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</si>
  <si>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</si>
  <si>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</si>
  <si>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</si>
  <si>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</si>
  <si>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</si>
  <si>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</si>
  <si>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</si>
  <si>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</si>
  <si>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</si>
  <si>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</si>
  <si>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</si>
  <si>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</si>
  <si>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</si>
  <si>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</si>
  <si>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</si>
  <si>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</si>
  <si>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</si>
  <si>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</si>
  <si>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</si>
  <si>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</si>
  <si>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</si>
  <si>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</si>
  <si>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</si>
  <si>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</si>
  <si>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</si>
  <si>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</si>
  <si>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</si>
  <si>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</si>
  <si>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</si>
  <si>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</si>
  <si>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</si>
  <si>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</si>
  <si>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</si>
  <si>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</si>
  <si>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</si>
  <si>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</si>
  <si>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</si>
  <si>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</si>
  <si>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</si>
  <si>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</si>
  <si>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</si>
  <si>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</si>
  <si>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</si>
  <si>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</si>
  <si>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</si>
  <si>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</si>
  <si>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</si>
  <si>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</si>
  <si>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</si>
  <si>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</si>
  <si>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</si>
  <si>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</si>
  <si>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</si>
  <si>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</si>
  <si>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</si>
  <si>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</si>
  <si>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</si>
  <si>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</si>
  <si>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</si>
  <si>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</si>
  <si>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</si>
  <si>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</si>
  <si>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</si>
  <si>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</si>
  <si>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</si>
  <si>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</si>
  <si>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</si>
  <si>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</si>
  <si>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</si>
  <si>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</si>
  <si>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</si>
  <si>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</si>
  <si>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</si>
  <si>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</si>
  <si>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</si>
  <si>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</si>
  <si>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</si>
  <si>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</si>
  <si>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</si>
  <si>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</si>
  <si>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</si>
  <si>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</si>
  <si>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</si>
  <si>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</si>
  <si>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</si>
  <si>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</si>
  <si>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</si>
  <si>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</si>
  <si>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</si>
  <si>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</si>
  <si>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</si>
  <si>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</si>
  <si>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</si>
  <si>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</si>
  <si>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</si>
  <si>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</si>
  <si>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</si>
  <si>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</si>
  <si>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</si>
  <si>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</si>
  <si>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</si>
  <si>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</si>
  <si>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</si>
  <si>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</si>
  <si>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</si>
  <si>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</si>
  <si>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</si>
  <si>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</si>
  <si>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</si>
  <si>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</si>
  <si>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</si>
  <si>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</si>
  <si>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</si>
  <si>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</si>
  <si>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</si>
  <si>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</si>
  <si>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</si>
  <si>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</si>
  <si>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</si>
  <si>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</si>
  <si>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</si>
  <si>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</si>
  <si>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</si>
  <si>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</si>
  <si>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</si>
  <si>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</si>
  <si>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</si>
  <si>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</si>
  <si>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</si>
  <si>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</si>
  <si>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</si>
  <si>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</si>
  <si>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</si>
  <si>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</si>
  <si>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</si>
  <si>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</si>
  <si>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</si>
  <si>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</si>
  <si>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</si>
  <si>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</si>
  <si>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</si>
  <si>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</si>
  <si>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</si>
  <si>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</si>
  <si>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</si>
  <si>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</si>
  <si>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</si>
  <si>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</si>
  <si>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</si>
  <si>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</si>
  <si>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</si>
  <si>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</si>
  <si>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</si>
  <si>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</si>
  <si>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</si>
  <si>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</si>
  <si>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</si>
  <si>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</si>
  <si>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</si>
  <si>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</si>
  <si>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</si>
  <si>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</si>
  <si>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</si>
  <si>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</si>
  <si>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</si>
  <si>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</si>
  <si>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</si>
  <si>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</si>
  <si>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</si>
  <si>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</si>
  <si>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</si>
  <si>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</si>
  <si>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</si>
  <si>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</si>
  <si>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</si>
  <si>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</si>
  <si>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</si>
  <si>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</si>
  <si>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</si>
  <si>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</si>
  <si>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</si>
  <si>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</si>
  <si>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</si>
  <si>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</si>
  <si>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</si>
  <si>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</si>
  <si>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</si>
  <si>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</si>
  <si>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</si>
  <si>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</si>
  <si>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</si>
  <si>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</si>
  <si>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</si>
  <si>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</si>
  <si>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</si>
  <si>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</si>
  <si>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</si>
  <si>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</si>
  <si>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</si>
  <si>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</si>
  <si>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</si>
  <si>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</si>
  <si>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</si>
  <si>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</si>
  <si>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</si>
  <si>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</si>
  <si>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</si>
  <si>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</si>
  <si>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</si>
  <si>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</si>
  <si>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</si>
  <si>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</si>
  <si>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</si>
  <si>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</si>
  <si>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</si>
  <si>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</si>
  <si>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</si>
  <si>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</si>
  <si>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</si>
  <si>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</si>
  <si>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</si>
  <si>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</si>
  <si>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</si>
  <si>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</si>
  <si>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</si>
  <si>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</si>
  <si>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</si>
  <si>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</si>
  <si>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</si>
  <si>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</si>
  <si>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</si>
  <si>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</si>
  <si>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</si>
  <si>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</si>
  <si>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</si>
  <si>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</si>
  <si>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</si>
  <si>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</si>
  <si>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</si>
  <si>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</si>
  <si>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</si>
  <si>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</si>
  <si>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</si>
  <si>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</si>
  <si>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</si>
  <si>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</si>
  <si>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</si>
  <si>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</si>
  <si>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</si>
  <si>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</si>
  <si>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</si>
  <si>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</si>
  <si>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</si>
  <si>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</si>
  <si>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</si>
  <si>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</si>
  <si>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</si>
  <si>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</si>
  <si>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</si>
  <si>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</si>
  <si>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</si>
  <si>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</si>
  <si>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</si>
  <si>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</si>
  <si>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</si>
  <si>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</si>
  <si>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</si>
  <si>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</si>
  <si>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</si>
  <si>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</si>
  <si>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</si>
  <si>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</si>
  <si>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</si>
  <si>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</si>
  <si>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</si>
  <si>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</si>
  <si>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</si>
  <si>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</si>
  <si>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</si>
  <si>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</si>
  <si>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</si>
  <si>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</si>
  <si>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</si>
  <si>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</si>
  <si>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</si>
  <si>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</si>
  <si>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</si>
  <si>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</si>
  <si>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</si>
  <si>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</si>
  <si>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</si>
  <si>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</si>
  <si>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</si>
  <si>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</si>
  <si>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</si>
  <si>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</si>
  <si>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</si>
  <si>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</si>
  <si>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</si>
  <si>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</si>
  <si>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</si>
  <si>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</si>
  <si>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</si>
  <si>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</si>
  <si>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</si>
  <si>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</si>
  <si>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</si>
  <si>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</si>
  <si>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</si>
  <si>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</si>
  <si>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</si>
  <si>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</si>
  <si>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</si>
  <si>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</si>
  <si>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</si>
  <si>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</si>
  <si>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</si>
  <si>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</si>
  <si>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</si>
  <si>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</si>
  <si>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</si>
  <si>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</si>
  <si>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</si>
  <si>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</si>
  <si>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</si>
  <si>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</si>
  <si>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</si>
  <si>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</si>
  <si>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</si>
  <si>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</si>
  <si>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</si>
  <si>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</si>
  <si>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</si>
  <si>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</si>
  <si>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</si>
  <si>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</si>
  <si>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</si>
  <si>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</si>
  <si>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</si>
  <si>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</si>
  <si>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</si>
  <si>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</si>
  <si>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</si>
  <si>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</si>
  <si>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</si>
  <si>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</si>
  <si>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</si>
  <si>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</si>
  <si>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</si>
  <si>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</si>
  <si>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</si>
  <si>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</si>
  <si>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</si>
  <si>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</si>
  <si>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</si>
  <si>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</si>
  <si>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</si>
  <si>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</si>
  <si>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</si>
  <si>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</si>
  <si>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</si>
  <si>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</si>
  <si>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</si>
  <si>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</si>
  <si>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</si>
  <si>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</si>
  <si>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</si>
  <si>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</si>
  <si>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</si>
  <si>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</si>
  <si>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</si>
  <si>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</si>
  <si>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</si>
  <si>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</si>
  <si>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</si>
  <si>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</si>
  <si>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</si>
  <si>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</si>
  <si>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</si>
  <si>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</si>
  <si>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</si>
  <si>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</si>
  <si>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</si>
  <si>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</si>
  <si>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</si>
  <si>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</si>
  <si>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</si>
  <si>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</si>
  <si>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</si>
  <si>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</si>
  <si>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</si>
  <si>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</si>
  <si>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</si>
  <si>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</si>
  <si>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</si>
  <si>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</si>
  <si>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</si>
  <si>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</si>
  <si>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</si>
  <si>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</si>
  <si>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</si>
  <si>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</si>
  <si>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</si>
  <si>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</si>
  <si>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</si>
  <si>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</si>
  <si>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</si>
  <si>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</si>
  <si>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</si>
  <si>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</si>
  <si>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</si>
  <si>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</si>
  <si>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</si>
  <si>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</si>
  <si>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</si>
  <si>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</si>
  <si>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</si>
  <si>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</si>
  <si>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</si>
  <si>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</si>
  <si>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</si>
  <si>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</si>
  <si>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</si>
  <si>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</si>
  <si>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</si>
  <si>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</si>
  <si>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</si>
  <si>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</si>
  <si>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</si>
  <si>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</si>
  <si>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</si>
  <si>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</si>
  <si>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</si>
  <si>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</si>
  <si>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</si>
  <si>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</si>
  <si>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</si>
  <si>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</si>
  <si>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</si>
  <si>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</si>
  <si>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</si>
  <si>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</si>
  <si>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</si>
  <si>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</si>
  <si>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</si>
  <si>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</si>
  <si>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</si>
  <si>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</si>
  <si>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</si>
  <si>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</si>
  <si>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</si>
  <si>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</si>
  <si>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</si>
  <si>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</si>
  <si>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</si>
  <si>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</si>
  <si>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</si>
  <si>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</si>
  <si>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</si>
  <si>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</si>
  <si>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</si>
  <si>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</si>
  <si>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</si>
  <si>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</si>
  <si>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</si>
  <si>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</si>
  <si>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</si>
  <si>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</si>
  <si>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</si>
  <si>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</si>
  <si>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</si>
  <si>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</si>
  <si>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</si>
  <si>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</si>
  <si>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</si>
  <si>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</si>
  <si>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</si>
  <si>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</si>
  <si>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</si>
  <si>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</si>
  <si>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</si>
  <si>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</si>
  <si>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</si>
  <si>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</si>
  <si>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</si>
  <si>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</si>
  <si>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</si>
  <si>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</si>
  <si>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</si>
  <si>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</si>
  <si>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</si>
  <si>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</si>
  <si>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</si>
  <si>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</si>
  <si>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</si>
  <si>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</si>
  <si>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</si>
  <si>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</si>
  <si>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</si>
  <si>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</si>
  <si>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</si>
  <si>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</si>
  <si>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</si>
  <si>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</si>
  <si>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</si>
  <si>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</si>
  <si>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</si>
  <si>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</si>
  <si>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</si>
  <si>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</si>
  <si>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</si>
  <si>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</si>
  <si>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</si>
  <si>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</si>
  <si>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</si>
  <si>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</si>
  <si>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</si>
  <si>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</si>
  <si>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</si>
  <si>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</si>
  <si>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</si>
  <si>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</si>
  <si>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</si>
  <si>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</si>
  <si>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</si>
  <si>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</si>
  <si>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</si>
  <si>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</si>
  <si>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</si>
  <si>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</si>
  <si>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</si>
  <si>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</si>
  <si>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</si>
  <si>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</si>
  <si>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</si>
  <si>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</si>
  <si>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</si>
  <si>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</si>
  <si>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</si>
  <si>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</si>
  <si>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</si>
  <si>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</si>
  <si>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</si>
  <si>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</si>
  <si>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</si>
  <si>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</si>
  <si>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</si>
  <si>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</si>
  <si>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</si>
  <si>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</si>
  <si>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</si>
  <si>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</si>
  <si>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</si>
  <si>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</si>
  <si>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</si>
  <si>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</si>
  <si>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</si>
  <si>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</si>
  <si>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</si>
  <si>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</si>
  <si>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</si>
  <si>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</si>
  <si>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</si>
  <si>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</si>
  <si>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</si>
  <si>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</si>
  <si>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</si>
  <si>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</si>
  <si>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</si>
  <si>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</si>
  <si>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</si>
  <si>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</si>
  <si>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</si>
  <si>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</si>
  <si>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</si>
  <si>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</si>
  <si>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</si>
  <si>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</si>
  <si>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</si>
  <si>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</si>
  <si>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</si>
  <si>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</si>
  <si>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</si>
  <si>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</si>
  <si>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</si>
  <si>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</si>
  <si>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</si>
  <si>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</si>
  <si>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</si>
  <si>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</si>
  <si>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</si>
  <si>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</si>
  <si>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</si>
  <si>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</si>
  <si>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</si>
  <si>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</si>
  <si>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</si>
  <si>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</si>
  <si>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</si>
  <si>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</si>
  <si>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</si>
  <si>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</si>
  <si>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</si>
  <si>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</si>
  <si>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</si>
  <si>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</si>
  <si>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</si>
  <si>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</si>
  <si>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</si>
  <si>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</si>
  <si>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</si>
  <si>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</si>
  <si>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</si>
  <si>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</si>
  <si>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</si>
  <si>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</si>
  <si>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</si>
  <si>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</si>
  <si>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</si>
  <si>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</si>
  <si>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</si>
  <si>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</si>
  <si>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</si>
  <si>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</si>
  <si>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</si>
  <si>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</si>
  <si>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</si>
  <si>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</si>
  <si>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</si>
  <si>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</si>
  <si>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</si>
  <si>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</si>
  <si>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</si>
  <si>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</si>
  <si>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</si>
  <si>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</si>
  <si>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</si>
  <si>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</si>
  <si>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</si>
  <si>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</si>
  <si>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</si>
  <si>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</si>
  <si>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</si>
  <si>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</si>
  <si>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</si>
  <si>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</si>
  <si>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</si>
  <si>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</si>
  <si>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</si>
  <si>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</si>
  <si>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</si>
  <si>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</si>
  <si>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</si>
  <si>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</si>
  <si>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</si>
  <si>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</si>
  <si>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</si>
  <si>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</si>
  <si>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</si>
  <si>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</si>
  <si>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</si>
  <si>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</si>
  <si>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</si>
  <si>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</si>
  <si>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</si>
  <si>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</si>
  <si>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</si>
  <si>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</si>
  <si>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</si>
  <si>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</si>
  <si>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</si>
  <si>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</si>
  <si>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</si>
  <si>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</si>
  <si>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</si>
  <si>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</si>
  <si>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</si>
  <si>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</si>
  <si>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</si>
  <si>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</si>
  <si>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</si>
  <si>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</si>
  <si>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</si>
  <si>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</si>
  <si>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</si>
  <si>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</si>
  <si>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</si>
  <si>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</si>
  <si>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</si>
  <si>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</si>
  <si>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</si>
  <si>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</si>
  <si>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</si>
  <si>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</si>
  <si>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</si>
  <si>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</si>
  <si>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</si>
  <si>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</si>
  <si>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</si>
  <si>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</si>
  <si>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</si>
  <si>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</si>
  <si>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</si>
  <si>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</si>
  <si>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</si>
  <si>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</si>
  <si>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</si>
  <si>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</si>
  <si>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</si>
  <si>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</si>
  <si>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</si>
  <si>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</si>
  <si>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</si>
  <si>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</si>
  <si>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</si>
  <si>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</si>
  <si>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</si>
  <si>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</si>
  <si>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</si>
  <si>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</si>
  <si>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</si>
  <si>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</si>
  <si>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</si>
  <si>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</si>
  <si>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</si>
  <si>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</si>
  <si>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</si>
  <si>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</si>
  <si>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</si>
  <si>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</si>
  <si>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</si>
  <si>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</si>
  <si>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</si>
  <si>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</si>
  <si>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</si>
  <si>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</si>
  <si>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</si>
  <si>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</si>
  <si>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</si>
  <si>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</si>
  <si>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</si>
  <si>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</si>
  <si>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</si>
  <si>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</si>
  <si>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</si>
  <si>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</si>
  <si>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</si>
  <si>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</si>
  <si>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</si>
  <si>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</si>
  <si>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</si>
  <si>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</si>
  <si>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</si>
  <si>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</si>
  <si>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</si>
  <si>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</si>
  <si>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</si>
  <si>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</si>
  <si>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</si>
  <si>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</si>
  <si>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</si>
  <si>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</si>
  <si>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</si>
  <si>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</si>
  <si>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</si>
  <si>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</si>
  <si>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</si>
  <si>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</si>
  <si>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</si>
  <si>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</si>
  <si>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</si>
  <si>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</si>
  <si>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</si>
  <si>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</si>
  <si>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</si>
  <si>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</si>
  <si>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</si>
  <si>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</si>
  <si>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</si>
  <si>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</si>
  <si>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</si>
  <si>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</si>
  <si>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</si>
  <si>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</si>
  <si>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</si>
  <si>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</si>
  <si>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</si>
  <si>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</si>
  <si>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</si>
  <si>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</si>
  <si>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</si>
  <si>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</si>
  <si>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</si>
  <si>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</si>
  <si>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</si>
  <si>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</si>
  <si>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</si>
  <si>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</si>
  <si>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</si>
  <si>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</si>
  <si>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</si>
  <si>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</si>
  <si>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</si>
  <si>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</si>
  <si>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</si>
  <si>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</si>
  <si>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</si>
  <si>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</si>
  <si>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</si>
  <si>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</si>
  <si>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</si>
  <si>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</si>
  <si>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</si>
  <si>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</si>
  <si>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</si>
  <si>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</si>
  <si>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</si>
  <si>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</si>
  <si>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</si>
  <si>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</si>
  <si>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</si>
  <si>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</si>
  <si>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</si>
  <si>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</si>
  <si>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</si>
  <si>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</si>
  <si>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</si>
  <si>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</si>
  <si>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</si>
  <si>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</si>
  <si>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</si>
  <si>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</si>
  <si>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</si>
  <si>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</si>
  <si>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</si>
  <si>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</si>
  <si>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</si>
  <si>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</si>
  <si>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</si>
  <si>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</si>
  <si>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</si>
  <si>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</si>
  <si>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</si>
  <si>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</si>
  <si>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</si>
  <si>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</si>
  <si>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</si>
  <si>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</si>
  <si>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</si>
  <si>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</si>
  <si>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</si>
  <si>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</si>
  <si>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</si>
  <si>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</si>
  <si>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</si>
  <si>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</si>
  <si>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</si>
  <si>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</si>
  <si>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</si>
  <si>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</si>
  <si>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</si>
  <si>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</si>
  <si>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</si>
  <si>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</si>
  <si>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</si>
  <si>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</si>
  <si>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</si>
  <si>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</si>
  <si>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</si>
  <si>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</si>
  <si>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</si>
  <si>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</si>
  <si>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</si>
  <si>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</si>
  <si>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</si>
  <si>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</si>
  <si>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</si>
  <si>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</si>
  <si>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</si>
  <si>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</si>
  <si>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</si>
  <si>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</si>
  <si>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</si>
  <si>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</si>
  <si>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</si>
  <si>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</si>
  <si>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</si>
  <si>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</si>
  <si>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</si>
  <si>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</si>
  <si>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</si>
  <si>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</si>
  <si>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</si>
  <si>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</si>
  <si>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</si>
  <si>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</si>
  <si>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</si>
  <si>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</si>
  <si>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</si>
  <si>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</si>
  <si>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</si>
  <si>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</si>
  <si>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</si>
  <si>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</si>
  <si>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</si>
  <si>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</si>
  <si>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</si>
  <si>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</si>
  <si>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</si>
  <si>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</si>
  <si>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</si>
  <si>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</si>
  <si>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</si>
  <si>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</si>
  <si>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</si>
  <si>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</si>
  <si>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</si>
  <si>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</si>
  <si>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</si>
  <si>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</si>
  <si>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</si>
  <si>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</si>
  <si>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</si>
  <si>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</si>
  <si>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</si>
  <si>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</si>
  <si>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</si>
  <si>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</si>
  <si>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</si>
  <si>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</si>
  <si>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</si>
  <si>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</si>
  <si>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</si>
  <si>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</si>
  <si>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</si>
  <si>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</si>
  <si>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</si>
  <si>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</si>
  <si>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</si>
  <si>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</si>
  <si>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</si>
  <si>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</si>
  <si>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</si>
  <si>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</si>
  <si>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</si>
  <si>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</si>
  <si>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</si>
  <si>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</si>
  <si>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</si>
  <si>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</si>
  <si>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</si>
  <si>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</si>
  <si>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</si>
  <si>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</si>
  <si>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</si>
  <si>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</si>
  <si>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</si>
  <si>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</si>
  <si>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</si>
  <si>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</si>
  <si>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</si>
  <si>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</si>
  <si>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</si>
  <si>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</si>
  <si>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</si>
  <si>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</si>
  <si>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</si>
  <si>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</si>
  <si>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</si>
  <si>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</si>
  <si>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</si>
  <si>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</si>
  <si>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</si>
  <si>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</si>
  <si>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</si>
  <si>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</si>
  <si>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</si>
  <si>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</si>
  <si>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</si>
  <si>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</si>
  <si>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</si>
  <si>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</si>
  <si>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</si>
  <si>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</si>
  <si>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</si>
  <si>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</si>
  <si>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</si>
  <si>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</si>
  <si>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</si>
  <si>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</si>
  <si>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</si>
  <si>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</si>
  <si>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</si>
  <si>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</si>
  <si>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</si>
  <si>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</si>
  <si>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</si>
  <si>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</si>
  <si>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</si>
  <si>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</si>
  <si>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</si>
  <si>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</si>
  <si>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</si>
  <si>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</si>
  <si>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</si>
  <si>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</si>
  <si>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</si>
  <si>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</si>
  <si>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</si>
  <si>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</si>
  <si>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</si>
  <si>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</si>
  <si>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</si>
  <si>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</si>
  <si>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</si>
  <si>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</si>
  <si>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</si>
  <si>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</si>
  <si>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</si>
  <si>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</si>
  <si>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</si>
  <si>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</si>
  <si>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</si>
  <si>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</si>
  <si>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</si>
  <si>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</si>
  <si>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</si>
  <si>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</si>
  <si>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</si>
  <si>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</si>
  <si>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</si>
  <si>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</si>
  <si>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</si>
  <si>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</si>
  <si>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</si>
  <si>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</si>
  <si>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</si>
  <si>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</si>
  <si>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</si>
  <si>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</si>
  <si>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</si>
  <si>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</si>
  <si>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</si>
  <si>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</si>
  <si>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</si>
  <si>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</si>
  <si>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</si>
  <si>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</si>
  <si>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</si>
  <si>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</si>
  <si>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</si>
  <si>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</si>
  <si>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</si>
  <si>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</si>
  <si>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</si>
  <si>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</si>
  <si>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</si>
  <si>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</si>
  <si>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</si>
  <si>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</si>
  <si>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</si>
  <si>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</si>
  <si>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</si>
  <si>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</si>
  <si>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</si>
  <si>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</si>
  <si>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</si>
  <si>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</si>
  <si>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</si>
  <si>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</si>
  <si>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</si>
  <si>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</si>
  <si>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</si>
  <si>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</si>
  <si>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</si>
  <si>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</si>
  <si>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</si>
  <si>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</si>
  <si>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</si>
  <si>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</si>
  <si>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</si>
  <si>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</si>
  <si>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</si>
  <si>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</si>
  <si>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</si>
  <si>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</si>
  <si>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</si>
  <si>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</si>
  <si>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</si>
  <si>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</si>
  <si>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</si>
  <si>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</si>
  <si>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</si>
  <si>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</si>
  <si>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</si>
  <si>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</si>
  <si>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</si>
  <si>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</si>
  <si>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</si>
  <si>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</si>
  <si>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</si>
  <si>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</si>
  <si>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</si>
  <si>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</si>
  <si>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</si>
  <si>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</si>
  <si>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</si>
  <si>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</si>
  <si>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</si>
  <si>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</si>
  <si>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</si>
  <si>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</si>
  <si>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</si>
  <si>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</si>
  <si>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</si>
  <si>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</si>
  <si>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</si>
  <si>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</si>
  <si>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</si>
  <si>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</si>
  <si>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</si>
  <si>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</si>
  <si>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</si>
  <si>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</si>
  <si>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</si>
  <si>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</si>
  <si>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</si>
  <si>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</si>
  <si>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</si>
  <si>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</si>
  <si>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</si>
  <si>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</si>
  <si>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</si>
  <si>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</si>
  <si>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</si>
  <si>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</si>
  <si>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</si>
  <si>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</si>
  <si>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</si>
  <si>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</si>
  <si>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</si>
  <si>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</si>
  <si>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</si>
  <si>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</si>
  <si>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</si>
  <si>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</si>
  <si>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</si>
  <si>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</si>
  <si>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</si>
  <si>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</si>
  <si>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</si>
  <si>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</si>
  <si>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</si>
  <si>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</si>
  <si>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</si>
  <si>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</si>
  <si>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</si>
  <si>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</si>
  <si>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</si>
  <si>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</si>
  <si>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</si>
  <si>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</si>
  <si>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</si>
  <si>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</si>
  <si>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</si>
  <si>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</si>
  <si>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</si>
  <si>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</si>
  <si>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</si>
  <si>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</si>
  <si>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</si>
  <si>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</si>
  <si>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</si>
  <si>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</si>
  <si>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</si>
  <si>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</si>
  <si>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</si>
  <si>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</si>
  <si>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</si>
  <si>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</si>
  <si>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</si>
  <si>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</si>
  <si>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</si>
  <si>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</si>
  <si>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</si>
  <si>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</si>
  <si>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</si>
  <si>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</si>
  <si>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</si>
  <si>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</si>
  <si>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</si>
  <si>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</si>
  <si>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</si>
  <si>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</si>
  <si>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</si>
  <si>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</si>
  <si>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</si>
  <si>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</si>
  <si>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</si>
  <si>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</si>
  <si>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</si>
  <si>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</si>
  <si>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</si>
  <si>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</si>
  <si>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</si>
  <si>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</si>
  <si>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</si>
  <si>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</si>
  <si>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</si>
  <si>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</si>
  <si>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</si>
  <si>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</si>
  <si>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</si>
  <si>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</si>
  <si>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</si>
  <si>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</si>
  <si>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</si>
  <si>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</si>
  <si>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</si>
  <si>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</si>
  <si>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</si>
  <si>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</si>
  <si>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</si>
  <si>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</si>
  <si>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</si>
  <si>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</si>
  <si>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</si>
  <si>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</si>
  <si>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</si>
  <si>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</si>
  <si>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</si>
  <si>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</si>
  <si>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</si>
  <si>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</si>
  <si>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</si>
  <si>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</si>
  <si>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</si>
  <si>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</si>
  <si>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</si>
  <si>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</si>
  <si>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</si>
  <si>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</si>
  <si>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</si>
  <si>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</si>
  <si>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</si>
  <si>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</si>
  <si>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</si>
  <si>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</si>
  <si>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</si>
  <si>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</si>
  <si>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</si>
  <si>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</si>
  <si>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</si>
  <si>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</si>
  <si>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</si>
  <si>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</si>
  <si>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</si>
  <si>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</si>
  <si>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</si>
  <si>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</si>
  <si>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</si>
  <si>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</si>
  <si>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</si>
  <si>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</si>
  <si>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</si>
  <si>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</si>
  <si>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</si>
  <si>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</si>
  <si>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</si>
  <si>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</si>
  <si>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</si>
  <si>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</si>
  <si>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</si>
  <si>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</si>
  <si>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</si>
  <si>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</si>
  <si>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</si>
  <si>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</si>
  <si>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</si>
  <si>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</si>
  <si>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</si>
  <si>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</si>
  <si>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</si>
  <si>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</si>
  <si>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</si>
  <si>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</si>
  <si>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</si>
  <si>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</si>
  <si>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</si>
  <si>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</si>
  <si>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</si>
  <si>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</si>
  <si>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</si>
  <si>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</si>
  <si>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</si>
  <si>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</si>
  <si>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</si>
  <si>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</si>
  <si>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</si>
  <si>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</si>
  <si>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</si>
  <si>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</si>
  <si>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</si>
  <si>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</si>
  <si>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</si>
  <si>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</si>
  <si>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</si>
  <si>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</si>
  <si>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</si>
  <si>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</si>
  <si>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</si>
  <si>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</si>
  <si>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</si>
  <si>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</si>
  <si>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</si>
  <si>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</si>
  <si>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</si>
  <si>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</si>
  <si>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</si>
  <si>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</si>
  <si>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</si>
  <si>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</si>
  <si>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</si>
  <si>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</si>
  <si>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</si>
  <si>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</si>
  <si>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</si>
  <si>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</si>
  <si>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</si>
  <si>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</si>
  <si>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</si>
  <si>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</si>
  <si>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</si>
  <si>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</si>
  <si>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</si>
  <si>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</si>
  <si>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</si>
  <si>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</si>
  <si>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</si>
  <si>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</si>
  <si>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</si>
  <si>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</si>
  <si>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</si>
  <si>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</si>
  <si>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</si>
  <si>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</si>
  <si>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</si>
  <si>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</si>
  <si>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</si>
  <si>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</si>
  <si>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</si>
  <si>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</si>
  <si>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</si>
  <si>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</si>
  <si>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</si>
  <si>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</si>
  <si>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</si>
  <si>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</si>
  <si>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</si>
  <si>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</si>
  <si>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</si>
  <si>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</si>
  <si>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</si>
  <si>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</si>
  <si>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</si>
  <si>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</si>
  <si>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</si>
  <si>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</si>
  <si>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</si>
  <si>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</si>
  <si>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</si>
  <si>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</si>
  <si>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</si>
  <si>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</si>
  <si>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</si>
  <si>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</si>
  <si>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</si>
  <si>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</si>
  <si>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</si>
  <si>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</si>
  <si>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</si>
  <si>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</si>
  <si>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</si>
  <si>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</si>
  <si>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</si>
  <si>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</si>
  <si>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</si>
  <si>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</si>
  <si>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</si>
  <si>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</si>
  <si>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</si>
  <si>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</si>
  <si>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</si>
  <si>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</si>
  <si>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</si>
  <si>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</si>
  <si>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</si>
  <si>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</si>
  <si>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</si>
  <si>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</si>
  <si>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</si>
  <si>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</si>
  <si>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</si>
  <si>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</si>
  <si>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</si>
  <si>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</si>
  <si>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</si>
  <si>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</si>
  <si>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</si>
  <si>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</si>
  <si>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</si>
  <si>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</si>
  <si>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</si>
  <si>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</si>
  <si>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</si>
  <si>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</si>
  <si>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</si>
  <si>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</si>
  <si>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</si>
  <si>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</si>
  <si>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</si>
  <si>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</si>
  <si>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</si>
  <si>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</si>
  <si>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</si>
  <si>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</si>
  <si>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</si>
  <si>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</si>
  <si>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</si>
  <si>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</si>
  <si>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</si>
  <si>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</si>
  <si>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</si>
  <si>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</si>
  <si>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</si>
  <si>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</si>
  <si>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</si>
  <si>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</si>
  <si>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</si>
  <si>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</si>
  <si>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</si>
  <si>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</si>
  <si>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</si>
  <si>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</si>
  <si>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</si>
  <si>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</si>
  <si>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</si>
  <si>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</si>
  <si>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</si>
  <si>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</si>
  <si>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</si>
  <si>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</si>
  <si>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</si>
  <si>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</si>
  <si>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</si>
  <si>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</si>
  <si>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</si>
  <si>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</si>
  <si>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</si>
  <si>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</si>
  <si>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</si>
  <si>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</si>
  <si>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</si>
  <si>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</si>
  <si>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</si>
  <si>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</si>
  <si>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</si>
  <si>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</si>
  <si>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</si>
  <si>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</si>
  <si>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</si>
  <si>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</si>
  <si>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</si>
  <si>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</si>
  <si>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</si>
  <si>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</si>
  <si>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</si>
  <si>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</si>
  <si>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</si>
  <si>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</si>
  <si>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</si>
  <si>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</si>
  <si>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</si>
  <si>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</si>
  <si>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</si>
  <si>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</si>
  <si>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</si>
  <si>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</si>
  <si>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</si>
  <si>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</si>
  <si>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</si>
  <si>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</si>
  <si>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</si>
  <si>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</si>
  <si>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</si>
  <si>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</si>
  <si>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</si>
  <si>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</si>
  <si>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</si>
  <si>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</si>
  <si>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</si>
  <si>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</si>
  <si>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</si>
  <si>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</si>
  <si>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</si>
  <si>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</si>
  <si>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</si>
  <si>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</si>
  <si>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</si>
  <si>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</si>
  <si>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</si>
  <si>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</si>
  <si>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</si>
  <si>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</si>
  <si>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</si>
  <si>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</si>
  <si>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</si>
  <si>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</si>
  <si>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</si>
  <si>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</si>
  <si>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</si>
  <si>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</si>
  <si>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</si>
  <si>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</si>
  <si>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</si>
  <si>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</si>
  <si>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</si>
  <si>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</si>
  <si>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</si>
  <si>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</si>
  <si>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</si>
  <si>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</si>
  <si>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</si>
  <si>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</si>
  <si>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</si>
  <si>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</si>
  <si>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</si>
  <si>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</si>
  <si>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</si>
  <si>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</si>
  <si>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</si>
  <si>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</si>
  <si>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</si>
  <si>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</si>
  <si>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</si>
  <si>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</si>
  <si>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</si>
  <si>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</si>
  <si>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</si>
  <si>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</si>
  <si>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</si>
  <si>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</si>
  <si>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</si>
  <si>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</si>
  <si>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</si>
  <si>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</si>
  <si>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</si>
  <si>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</si>
  <si>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</si>
  <si>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</si>
  <si>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</si>
  <si>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</si>
  <si>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</si>
  <si>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</si>
  <si>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</si>
  <si>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</si>
  <si>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</si>
  <si>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</si>
  <si>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</si>
  <si>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</si>
  <si>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</si>
  <si>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</si>
  <si>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</si>
  <si>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</si>
  <si>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</si>
  <si>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</si>
  <si>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</si>
  <si>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</si>
  <si>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</si>
  <si>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</si>
  <si>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</si>
  <si>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</si>
  <si>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</si>
  <si>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</si>
  <si>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</si>
  <si>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</si>
  <si>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</si>
  <si>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</si>
  <si>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</si>
  <si>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</si>
  <si>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</si>
  <si>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</si>
  <si>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</si>
  <si>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</si>
  <si>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</si>
  <si>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</si>
  <si>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</si>
  <si>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</si>
  <si>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</si>
  <si>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</si>
  <si>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</si>
  <si>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</si>
  <si>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</si>
  <si>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</si>
  <si>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</si>
  <si>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</si>
  <si>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</si>
  <si>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</si>
  <si>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</si>
  <si>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</si>
  <si>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</si>
  <si>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</si>
  <si>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</si>
  <si>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</si>
  <si>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</si>
  <si>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</si>
  <si>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</si>
  <si>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</si>
  <si>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</si>
  <si>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</si>
  <si>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</si>
  <si>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</si>
  <si>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</si>
  <si>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</si>
  <si>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</si>
  <si>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</si>
  <si>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</si>
  <si>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</si>
  <si>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</si>
  <si>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</si>
  <si>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</si>
  <si>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</si>
  <si>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</si>
  <si>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</si>
  <si>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</si>
  <si>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</si>
  <si>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</si>
  <si>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</si>
  <si>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</si>
  <si>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</si>
  <si>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</si>
  <si>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</si>
  <si>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</si>
  <si>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</si>
  <si>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</si>
  <si>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</si>
  <si>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</si>
  <si>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</si>
  <si>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</si>
  <si>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</si>
  <si>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</si>
  <si>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</si>
  <si>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</si>
  <si>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</si>
  <si>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</si>
  <si>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</si>
  <si>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</si>
  <si>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</si>
  <si>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</si>
  <si>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</si>
  <si>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</si>
  <si>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</si>
  <si>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</si>
  <si>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</si>
  <si>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</si>
  <si>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</si>
  <si>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</si>
  <si>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</si>
  <si>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</si>
  <si>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</si>
  <si>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</si>
  <si>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</si>
  <si>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</si>
  <si>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</si>
  <si>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</si>
  <si>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</si>
  <si>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</si>
  <si>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</si>
  <si>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</si>
  <si>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</si>
  <si>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</si>
  <si>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</si>
  <si>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</si>
  <si>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</si>
  <si>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</si>
  <si>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</si>
  <si>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</si>
  <si>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</si>
  <si>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</si>
  <si>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</si>
  <si>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</si>
  <si>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</si>
  <si>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</si>
  <si>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</si>
  <si>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</si>
  <si>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</si>
  <si>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</si>
  <si>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</si>
  <si>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</si>
  <si>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</si>
  <si>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</si>
  <si>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</si>
  <si>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</si>
  <si>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</si>
  <si>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</si>
  <si>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</si>
  <si>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</si>
  <si>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</si>
  <si>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</si>
  <si>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</si>
  <si>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</si>
  <si>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</si>
  <si>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</si>
  <si>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</si>
  <si>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</si>
  <si>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</si>
  <si>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</si>
  <si>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</si>
  <si>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</si>
  <si>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</si>
  <si>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</si>
  <si>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</si>
  <si>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</si>
  <si>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</si>
  <si>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</si>
  <si>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</si>
  <si>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</si>
  <si>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</si>
  <si>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</si>
  <si>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</si>
  <si>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</si>
  <si>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</si>
  <si>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</si>
  <si>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</si>
  <si>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</si>
  <si>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</si>
  <si>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</si>
  <si>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</si>
  <si>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</si>
  <si>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</si>
  <si>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</si>
  <si>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</si>
  <si>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</si>
  <si>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</si>
  <si>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</si>
  <si>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</si>
  <si>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</si>
  <si>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</si>
  <si>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</si>
  <si>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</si>
  <si>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</si>
  <si>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</si>
  <si>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</si>
  <si>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</si>
  <si>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</si>
  <si>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</si>
  <si>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</si>
  <si>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</si>
  <si>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</si>
  <si>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</si>
  <si>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</si>
  <si>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</si>
  <si>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</si>
  <si>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</si>
  <si>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</si>
  <si>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</si>
  <si>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</si>
  <si>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</si>
  <si>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</si>
  <si>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</si>
  <si>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</si>
  <si>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</si>
  <si>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</si>
  <si>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</si>
  <si>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</si>
  <si>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</si>
  <si>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</si>
  <si>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</si>
  <si>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</si>
  <si>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</si>
  <si>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</si>
  <si>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</si>
  <si>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</si>
  <si>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</si>
  <si>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</si>
  <si>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</si>
  <si>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</si>
  <si>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</si>
  <si>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</si>
  <si>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</si>
  <si>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</si>
  <si>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</si>
  <si>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</si>
  <si>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</si>
  <si>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</si>
  <si>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</si>
  <si>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</si>
  <si>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</si>
  <si>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</si>
  <si>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</si>
  <si>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</si>
  <si>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</si>
  <si>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</si>
  <si>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</si>
  <si>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</si>
  <si>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</si>
  <si>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</si>
  <si>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</si>
  <si>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</si>
  <si>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</si>
  <si>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</si>
  <si>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</si>
  <si>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</si>
  <si>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</si>
  <si>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</si>
  <si>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</si>
  <si>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</si>
  <si>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</si>
  <si>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</si>
  <si>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</si>
  <si>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</si>
  <si>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</si>
  <si>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</si>
  <si>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</si>
  <si>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</si>
  <si>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</si>
  <si>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</si>
  <si>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</si>
  <si>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</si>
  <si>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</si>
  <si>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</si>
  <si>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</si>
  <si>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</si>
  <si>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</si>
  <si>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</si>
  <si>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</si>
  <si>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</si>
  <si>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</si>
  <si>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</si>
  <si>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</si>
  <si>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</si>
  <si>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</si>
  <si>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</si>
  <si>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</si>
  <si>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</si>
  <si>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</si>
  <si>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</si>
  <si>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</si>
  <si>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</si>
  <si>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</si>
  <si>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</si>
  <si>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</si>
  <si>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</si>
  <si>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</si>
  <si>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</si>
  <si>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</si>
  <si>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</si>
  <si>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</si>
  <si>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</si>
  <si>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</si>
  <si>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</si>
  <si>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</si>
  <si>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</si>
  <si>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</si>
  <si>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</si>
  <si>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</si>
  <si>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</si>
  <si>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</si>
  <si>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</si>
  <si>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</si>
  <si>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</si>
  <si>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</si>
  <si>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</si>
  <si>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</si>
  <si>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</si>
  <si>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</si>
  <si>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</si>
  <si>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</si>
  <si>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</si>
  <si>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</si>
  <si>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</si>
  <si>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</si>
  <si>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</si>
  <si>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</si>
  <si>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</si>
  <si>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</si>
  <si>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</si>
  <si>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</si>
  <si>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</si>
  <si>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</si>
  <si>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</si>
  <si>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</si>
  <si>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</si>
  <si>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</si>
  <si>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</si>
  <si>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</si>
  <si>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</si>
  <si>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</si>
  <si>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</si>
  <si>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</si>
  <si>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</si>
  <si>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</si>
  <si>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</si>
  <si>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</si>
  <si>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</si>
  <si>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</si>
  <si>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</si>
  <si>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</si>
  <si>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</si>
  <si>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</si>
  <si>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</si>
  <si>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</si>
  <si>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</si>
  <si>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</si>
  <si>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</si>
  <si>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</si>
  <si>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</si>
  <si>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</si>
  <si>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</si>
  <si>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</si>
  <si>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</si>
  <si>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</si>
  <si>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</si>
  <si>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</si>
  <si>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</si>
  <si>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</si>
  <si>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</si>
  <si>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</si>
  <si>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</si>
  <si>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</si>
  <si>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</si>
  <si>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</si>
  <si>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</si>
  <si>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</si>
  <si>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</si>
  <si>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</si>
  <si>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</si>
  <si>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</si>
  <si>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</si>
  <si>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</si>
  <si>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</si>
  <si>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</si>
  <si>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</si>
  <si>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</si>
  <si>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</si>
  <si>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</si>
  <si>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</si>
  <si>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</si>
  <si>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</si>
  <si>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</si>
  <si>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</si>
  <si>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</si>
  <si>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</si>
  <si>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</si>
  <si>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</si>
  <si>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</si>
  <si>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</si>
  <si>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</si>
  <si>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</si>
  <si>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</si>
  <si>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</si>
  <si>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</si>
  <si>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</si>
  <si>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</si>
  <si>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</si>
  <si>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</si>
  <si>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</si>
  <si>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</si>
  <si>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</si>
  <si>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</si>
  <si>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</si>
  <si>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</si>
  <si>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</si>
  <si>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</si>
  <si>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</si>
  <si>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</si>
  <si>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</si>
  <si>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</si>
  <si>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</si>
  <si>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</si>
  <si>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</si>
  <si>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</si>
  <si>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</si>
  <si>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</si>
  <si>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</si>
  <si>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</si>
  <si>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</si>
  <si>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</si>
  <si>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</si>
  <si>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</si>
  <si>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</si>
  <si>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</si>
  <si>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</si>
  <si>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</si>
  <si>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</si>
  <si>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</si>
  <si>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</si>
  <si>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</si>
  <si>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</si>
  <si>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</si>
  <si>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</si>
  <si>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</si>
  <si>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</si>
  <si>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</si>
  <si>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</si>
  <si>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</si>
  <si>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</si>
  <si>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</si>
  <si>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</si>
  <si>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</si>
  <si>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</si>
  <si>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</si>
  <si>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</si>
  <si>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</si>
  <si>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</si>
  <si>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</si>
  <si>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</si>
  <si>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</si>
  <si>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</si>
  <si>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</si>
  <si>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</si>
  <si>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</si>
  <si>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</si>
  <si>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</si>
  <si>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</si>
  <si>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</si>
  <si>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</si>
  <si>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</si>
  <si>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</si>
  <si>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</si>
  <si>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</si>
  <si>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</si>
  <si>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</si>
  <si>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</si>
  <si>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</si>
  <si>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</si>
  <si>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</si>
  <si>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</si>
  <si>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</si>
  <si>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</si>
  <si>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</si>
  <si>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</si>
  <si>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</si>
  <si>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</si>
  <si>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</si>
  <si>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</si>
  <si>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</si>
  <si>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</si>
  <si>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</si>
  <si>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</si>
  <si>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</si>
  <si>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</si>
  <si>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</si>
  <si>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</si>
  <si>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</si>
  <si>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</si>
  <si>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</si>
  <si>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</si>
  <si>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</si>
  <si>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</si>
  <si>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</si>
  <si>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</si>
  <si>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</si>
  <si>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</si>
  <si>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</si>
  <si>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</si>
  <si>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</si>
  <si>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</si>
  <si>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</si>
  <si>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</si>
  <si>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</si>
  <si>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</si>
  <si>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</si>
  <si>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</si>
  <si>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</si>
  <si>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</si>
  <si>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</si>
  <si>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</si>
  <si>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</si>
  <si>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</si>
  <si>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</si>
  <si>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</si>
  <si>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</si>
  <si>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</si>
  <si>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</si>
  <si>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</si>
  <si>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</si>
  <si>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</si>
  <si>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</si>
  <si>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</si>
  <si>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</si>
  <si>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</si>
  <si>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</si>
  <si>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</si>
  <si>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</si>
  <si>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</si>
  <si>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</si>
  <si>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</si>
  <si>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</si>
  <si>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</si>
  <si>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</si>
  <si>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</si>
  <si>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</si>
  <si>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</si>
  <si>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</si>
  <si>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</si>
  <si>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</si>
  <si>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</si>
  <si>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</si>
  <si>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</si>
  <si>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</si>
  <si>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</si>
  <si>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</si>
  <si>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</si>
  <si>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</si>
  <si>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</si>
  <si>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</si>
  <si>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</si>
  <si>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</si>
  <si>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</si>
  <si>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</si>
  <si>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</si>
  <si>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</si>
  <si>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</si>
  <si>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</si>
  <si>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</si>
  <si>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</si>
  <si>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</si>
  <si>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</si>
  <si>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</si>
  <si>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</si>
  <si>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</si>
  <si>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</si>
  <si>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</si>
  <si>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</si>
  <si>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</si>
  <si>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</si>
  <si>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</si>
  <si>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</si>
  <si>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</si>
  <si>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</si>
  <si>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</si>
  <si>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</si>
  <si>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</si>
  <si>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</si>
  <si>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</si>
  <si>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</si>
  <si>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</si>
  <si>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</si>
  <si>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</si>
  <si>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</si>
  <si>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</si>
  <si>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</si>
  <si>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</si>
  <si>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</si>
  <si>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</si>
  <si>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</si>
  <si>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</si>
  <si>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</si>
  <si>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</si>
  <si>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</si>
  <si>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</si>
  <si>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</si>
  <si>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</si>
  <si>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</si>
  <si>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</si>
  <si>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</si>
  <si>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</si>
  <si>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</si>
  <si>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</si>
  <si>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</si>
  <si>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</si>
  <si>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</si>
  <si>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</si>
  <si>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</si>
  <si>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</si>
  <si>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</si>
  <si>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</si>
  <si>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</si>
  <si>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</si>
  <si>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</si>
  <si>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</si>
  <si>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</si>
  <si>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</si>
  <si>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</si>
  <si>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</si>
  <si>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</si>
  <si>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</si>
  <si>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</si>
  <si>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</si>
  <si>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</si>
  <si>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</si>
  <si>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</si>
  <si>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</si>
  <si>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</si>
  <si>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</si>
  <si>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</si>
  <si>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</si>
  <si>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</si>
  <si>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</si>
  <si>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</si>
  <si>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</si>
  <si>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</si>
  <si>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</si>
  <si>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</si>
  <si>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</si>
  <si>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</si>
  <si>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</si>
  <si>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</si>
  <si>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</si>
  <si>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</si>
  <si>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</si>
  <si>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</si>
  <si>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</si>
  <si>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</si>
  <si>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</si>
  <si>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</si>
  <si>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</si>
  <si>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</si>
  <si>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</si>
  <si>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</si>
  <si>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</si>
  <si>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</si>
  <si>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</si>
  <si>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</si>
  <si>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</si>
  <si>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</si>
  <si>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</si>
  <si>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</si>
  <si>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</si>
  <si>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</si>
  <si>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</si>
  <si>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</si>
  <si>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</si>
  <si>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</si>
  <si>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</si>
  <si>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</si>
  <si>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</si>
  <si>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</si>
  <si>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</si>
  <si>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</si>
  <si>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</si>
  <si>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</si>
  <si>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</si>
  <si>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</si>
  <si>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</si>
  <si>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</si>
  <si>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</si>
  <si>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</si>
  <si>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</si>
  <si>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</si>
  <si>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</si>
  <si>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</si>
  <si>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</si>
  <si>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</si>
  <si>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</si>
  <si>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</si>
  <si>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</si>
  <si>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</si>
  <si>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</si>
  <si>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</si>
  <si>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</si>
  <si>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</si>
  <si>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</si>
  <si>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</si>
  <si>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</si>
  <si>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</si>
  <si>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</si>
  <si>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</si>
  <si>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</si>
  <si>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</si>
  <si>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</si>
  <si>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</si>
  <si>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</si>
  <si>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</si>
  <si>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</si>
  <si>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</si>
  <si>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</si>
  <si>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</si>
  <si>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</si>
  <si>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</si>
  <si>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</si>
  <si>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</si>
  <si>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</si>
  <si>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</si>
  <si>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</si>
  <si>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</si>
  <si>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</si>
  <si>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</si>
  <si>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</si>
  <si>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</si>
  <si>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</si>
  <si>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</si>
  <si>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</si>
  <si>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</si>
  <si>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</si>
  <si>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</si>
  <si>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</si>
  <si>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</si>
  <si>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</si>
  <si>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</si>
  <si>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</si>
  <si>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</si>
  <si>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</si>
  <si>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</si>
  <si>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</si>
  <si>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</si>
  <si>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</si>
  <si>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</si>
  <si>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</si>
  <si>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</si>
  <si>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</si>
  <si>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</si>
  <si>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</si>
  <si>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</si>
  <si>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</si>
  <si>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</si>
  <si>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</si>
  <si>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</si>
  <si>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</si>
  <si>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</si>
  <si>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</si>
  <si>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</si>
  <si>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</si>
  <si>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</si>
  <si>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</si>
  <si>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</si>
  <si>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</si>
  <si>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</si>
  <si>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</si>
  <si>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</si>
  <si>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</si>
  <si>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</si>
  <si>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</si>
  <si>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</si>
  <si>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</si>
  <si>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</si>
  <si>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</si>
  <si>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</si>
  <si>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</si>
  <si>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</si>
  <si>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</si>
  <si>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</si>
  <si>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</si>
  <si>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</si>
  <si>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</si>
  <si>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</si>
  <si>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</si>
  <si>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</si>
  <si>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</si>
  <si>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</si>
  <si>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</si>
  <si>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</si>
  <si>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</si>
  <si>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</si>
  <si>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</si>
  <si>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</si>
  <si>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</si>
  <si>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</si>
  <si>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</si>
  <si>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</si>
  <si>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</si>
  <si>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</si>
  <si>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</si>
  <si>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</si>
  <si>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</si>
  <si>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</si>
  <si>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</si>
  <si>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</si>
  <si>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</si>
  <si>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</si>
  <si>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</si>
  <si>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</si>
  <si>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</si>
  <si>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</si>
  <si>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</si>
  <si>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</si>
  <si>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</si>
  <si>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</si>
  <si>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</si>
  <si>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</si>
  <si>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</si>
  <si>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</si>
  <si>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</si>
  <si>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</si>
  <si>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</si>
  <si>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</si>
  <si>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</si>
  <si>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</si>
  <si>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</si>
  <si>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</si>
  <si>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</si>
  <si>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</si>
  <si>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</si>
  <si>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</si>
  <si>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</si>
  <si>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</si>
  <si>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</si>
  <si>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</si>
  <si>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</si>
  <si>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</si>
  <si>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</si>
  <si>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</si>
  <si>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</si>
  <si>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</si>
  <si>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</si>
  <si>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</si>
  <si>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</si>
  <si>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</si>
  <si>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</si>
  <si>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</si>
  <si>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</si>
  <si>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</si>
  <si>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</si>
  <si>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</si>
  <si>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</si>
  <si>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</si>
  <si>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</si>
  <si>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</si>
  <si>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</si>
  <si>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</si>
  <si>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</si>
  <si>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</si>
  <si>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</si>
  <si>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</si>
  <si>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</si>
  <si>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</si>
  <si>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</si>
  <si>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</si>
  <si>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</si>
  <si>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</si>
  <si>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</si>
  <si>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</si>
  <si>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</si>
  <si>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</si>
  <si>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</si>
  <si>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</si>
  <si>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</si>
  <si>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</si>
  <si>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</si>
  <si>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</si>
  <si>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</si>
  <si>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</si>
  <si>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</si>
  <si>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</si>
  <si>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</si>
  <si>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</si>
  <si>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</si>
  <si>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</si>
  <si>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</si>
  <si>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</si>
  <si>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</si>
  <si>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</si>
  <si>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</si>
  <si>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</si>
  <si>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</si>
  <si>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</si>
  <si>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</si>
  <si>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</si>
  <si>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</si>
  <si>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</si>
  <si>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</si>
  <si>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</si>
  <si>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</si>
  <si>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</si>
  <si>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</si>
  <si>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</si>
  <si>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</si>
  <si>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</si>
  <si>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</si>
  <si>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</si>
  <si>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</si>
  <si>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</si>
  <si>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</si>
  <si>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</si>
  <si>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</si>
  <si>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</si>
  <si>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</si>
  <si>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</si>
  <si>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</si>
  <si>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</si>
  <si>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</si>
  <si>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</si>
  <si>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</si>
  <si>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</si>
  <si>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</si>
  <si>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</si>
  <si>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</si>
  <si>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</si>
  <si>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</si>
  <si>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</si>
  <si>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</si>
  <si>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</si>
  <si>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</si>
  <si>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</si>
  <si>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</si>
  <si>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</si>
  <si>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</si>
  <si>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</si>
  <si>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</si>
  <si>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</si>
  <si>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</si>
  <si>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</si>
  <si>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</si>
  <si>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</si>
  <si>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</si>
  <si>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</si>
  <si>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</si>
  <si>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</si>
  <si>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</si>
  <si>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</si>
  <si>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</si>
  <si>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</si>
  <si>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</si>
  <si>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</si>
  <si>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</si>
  <si>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</si>
  <si>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</si>
  <si>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</si>
  <si>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</si>
  <si>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</si>
  <si>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</si>
  <si>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</si>
  <si>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</si>
  <si>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</si>
  <si>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</si>
  <si>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</si>
  <si>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</si>
  <si>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</si>
  <si>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</si>
  <si>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</si>
  <si>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</si>
  <si>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</si>
  <si>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</si>
  <si>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</si>
  <si>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</si>
  <si>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</si>
  <si>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</si>
  <si>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</si>
  <si>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</si>
  <si>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</si>
  <si>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</si>
  <si>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</si>
  <si>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</si>
  <si>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</si>
  <si>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</si>
  <si>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</si>
  <si>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</si>
  <si>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</si>
  <si>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</si>
  <si>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</si>
  <si>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</si>
  <si>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</si>
  <si>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</si>
  <si>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</si>
  <si>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</si>
  <si>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</si>
  <si>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</si>
  <si>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</si>
  <si>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</si>
  <si>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</si>
  <si>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</si>
  <si>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</si>
  <si>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</si>
  <si>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</si>
  <si>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</si>
  <si>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</si>
  <si>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</si>
  <si>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</si>
  <si>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</si>
  <si>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</si>
  <si>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</si>
  <si>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</si>
  <si>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</si>
  <si>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</si>
  <si>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</si>
  <si>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</si>
  <si>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</si>
  <si>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</si>
  <si>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</si>
  <si>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</si>
  <si>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</si>
  <si>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</si>
  <si>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</si>
  <si>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</si>
  <si>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</si>
  <si>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</si>
  <si>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</si>
  <si>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</si>
  <si>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</si>
  <si>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</si>
  <si>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</si>
  <si>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</si>
  <si>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</si>
  <si>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</si>
  <si>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</si>
  <si>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</si>
  <si>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</si>
  <si>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</si>
  <si>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</si>
  <si>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</si>
  <si>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</si>
  <si>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</si>
  <si>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</si>
  <si>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</si>
  <si>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</si>
  <si>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</si>
  <si>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</si>
  <si>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</si>
  <si>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</si>
  <si>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</si>
  <si>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</si>
  <si>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</si>
  <si>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</si>
  <si>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</si>
  <si>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</si>
  <si>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</si>
  <si>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</si>
  <si>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</si>
  <si>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</si>
  <si>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</si>
  <si>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</si>
  <si>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</si>
  <si>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</si>
  <si>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</si>
  <si>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</si>
  <si>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</si>
  <si>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</si>
  <si>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</si>
  <si>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</si>
  <si>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</si>
  <si>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</si>
  <si>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</si>
  <si>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</si>
  <si>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</si>
  <si>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</si>
  <si>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</si>
  <si>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</si>
  <si>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</si>
  <si>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</si>
  <si>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</si>
  <si>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</si>
  <si>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</si>
  <si>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</si>
  <si>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</si>
  <si>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</si>
  <si>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</si>
  <si>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</si>
  <si>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</si>
  <si>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</si>
  <si>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</si>
  <si>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</si>
  <si>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</si>
  <si>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</si>
  <si>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</si>
  <si>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</si>
  <si>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</si>
  <si>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</si>
  <si>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</si>
  <si>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</si>
  <si>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</si>
  <si>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</si>
  <si>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</si>
  <si>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</si>
  <si>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</si>
  <si>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</si>
  <si>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</si>
  <si>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</si>
  <si>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</si>
  <si>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</si>
  <si>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</si>
  <si>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</si>
  <si>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</si>
  <si>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</si>
  <si>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</si>
  <si>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</si>
  <si>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</si>
  <si>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</si>
  <si>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</si>
  <si>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</si>
  <si>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</si>
  <si>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</si>
  <si>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</si>
  <si>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</si>
  <si>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</si>
  <si>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</si>
  <si>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</si>
  <si>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</si>
  <si>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</si>
  <si>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</si>
  <si>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</si>
  <si>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</si>
  <si>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</si>
  <si>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</si>
  <si>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</si>
  <si>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</si>
  <si>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</si>
  <si>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</si>
  <si>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</si>
  <si>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</si>
  <si>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</si>
  <si>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</si>
  <si>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</si>
  <si>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</si>
  <si>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</si>
  <si>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</si>
  <si>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</si>
  <si>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</si>
  <si>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</si>
  <si>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</si>
  <si>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</si>
  <si>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</si>
  <si>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</si>
  <si>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</si>
  <si>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</si>
  <si>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</si>
  <si>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</si>
  <si>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</si>
  <si>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</si>
  <si>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</si>
  <si>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</si>
  <si>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</si>
  <si>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</si>
  <si>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</si>
  <si>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</si>
  <si>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</si>
  <si>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</si>
  <si>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</si>
  <si>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</si>
  <si>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</si>
  <si>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</si>
  <si>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</si>
  <si>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</si>
  <si>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</si>
  <si>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</si>
  <si>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</si>
  <si>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</si>
  <si>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</si>
  <si>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</si>
  <si>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</si>
  <si>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</si>
  <si>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</si>
  <si>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</si>
  <si>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</si>
  <si>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</si>
  <si>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</si>
  <si>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</si>
  <si>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</si>
  <si>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</si>
  <si>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</si>
  <si>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</si>
  <si>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</si>
  <si>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</si>
  <si>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</si>
  <si>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</si>
  <si>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</si>
  <si>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</si>
  <si>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</si>
  <si>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</si>
  <si>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</si>
  <si>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</si>
  <si>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</si>
  <si>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</si>
  <si>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</si>
  <si>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</si>
  <si>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</si>
  <si>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</si>
  <si>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</si>
  <si>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</si>
  <si>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</si>
  <si>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</si>
  <si>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</si>
  <si>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</si>
  <si>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</si>
  <si>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</si>
  <si>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</si>
  <si>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</si>
  <si>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</si>
  <si>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</si>
  <si>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</si>
  <si>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</si>
  <si>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</si>
  <si>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</si>
  <si>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</si>
  <si>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</si>
  <si>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</si>
  <si>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</si>
  <si>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</si>
  <si>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</si>
  <si>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</si>
  <si>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</si>
  <si>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</si>
  <si>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</si>
  <si>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</si>
  <si>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</si>
  <si>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</si>
  <si>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</si>
  <si>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</si>
  <si>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</si>
  <si>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</si>
  <si>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</si>
  <si>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</si>
  <si>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</si>
  <si>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</si>
  <si>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</si>
  <si>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</si>
  <si>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</si>
  <si>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</si>
  <si>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</si>
  <si>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</si>
  <si>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</si>
  <si>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</si>
  <si>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</si>
  <si>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</si>
  <si>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</si>
  <si>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</si>
  <si>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</si>
  <si>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</si>
  <si>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</si>
  <si>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</si>
  <si>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</si>
  <si>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</si>
  <si>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</si>
  <si>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</si>
  <si>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</si>
  <si>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</si>
  <si>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</si>
  <si>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</si>
  <si>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</si>
  <si>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</si>
  <si>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</si>
  <si>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</si>
  <si>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</si>
  <si>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</si>
  <si>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</si>
  <si>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</si>
  <si>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</si>
  <si>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</si>
  <si>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</si>
  <si>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</si>
  <si>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</si>
  <si>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</si>
  <si>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</si>
  <si>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</si>
  <si>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</si>
  <si>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</si>
  <si>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</si>
  <si>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</si>
  <si>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</si>
  <si>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</si>
  <si>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</si>
  <si>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</si>
  <si>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</si>
  <si>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</si>
  <si>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</si>
  <si>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</si>
  <si>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</si>
  <si>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</si>
  <si>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</si>
  <si>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</si>
  <si>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</si>
  <si>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</si>
  <si>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</si>
  <si>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</si>
  <si>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</si>
  <si>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</si>
  <si>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</si>
  <si>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</si>
  <si>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</si>
  <si>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</si>
  <si>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</si>
  <si>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</si>
  <si>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</si>
  <si>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</si>
  <si>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</si>
  <si>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</si>
  <si>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</si>
  <si>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</si>
  <si>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</si>
  <si>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</si>
  <si>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</si>
  <si>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</si>
  <si>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</si>
  <si>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</si>
  <si>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</si>
  <si>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</si>
  <si>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</si>
  <si>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</si>
  <si>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</si>
  <si>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</si>
  <si>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</si>
  <si>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</si>
  <si>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</si>
  <si>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</si>
  <si>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</si>
  <si>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</si>
  <si>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</si>
  <si>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</si>
  <si>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</si>
  <si>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</si>
  <si>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</si>
  <si>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</si>
  <si>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</si>
  <si>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</si>
  <si>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</si>
  <si>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</si>
  <si>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</si>
  <si>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</si>
  <si>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</si>
  <si>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</si>
  <si>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</si>
  <si>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</si>
  <si>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</si>
  <si>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</si>
  <si>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</si>
  <si>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</si>
  <si>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</si>
  <si>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</si>
  <si>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</si>
  <si>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</si>
  <si>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</si>
  <si>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</si>
  <si>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</si>
  <si>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</si>
  <si>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</si>
  <si>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</si>
  <si>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</si>
  <si>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</si>
  <si>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</si>
  <si>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</si>
  <si>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</si>
  <si>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</si>
  <si>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</si>
  <si>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</si>
  <si>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</si>
  <si>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</si>
  <si>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</si>
  <si>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</si>
  <si>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</si>
  <si>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</si>
  <si>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</si>
  <si>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</si>
  <si>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</si>
  <si>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</si>
  <si>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</si>
  <si>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</si>
  <si>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</si>
  <si>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</si>
  <si>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</si>
  <si>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</si>
  <si>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</si>
  <si>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</si>
  <si>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</si>
  <si>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</si>
  <si>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</si>
  <si>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</si>
  <si>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</si>
  <si>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</si>
  <si>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</si>
  <si>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</si>
  <si>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</si>
  <si>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</si>
  <si>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</si>
  <si>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</si>
  <si>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</si>
  <si>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</si>
  <si>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</si>
  <si>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</si>
  <si>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</si>
  <si>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</si>
  <si>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</si>
  <si>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</si>
  <si>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</si>
  <si>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</si>
  <si>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</si>
  <si>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</si>
  <si>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</si>
  <si>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</si>
  <si>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</si>
  <si>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</si>
  <si>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</si>
  <si>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</si>
  <si>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</si>
  <si>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</si>
  <si>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</si>
  <si>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</si>
  <si>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</si>
  <si>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</si>
  <si>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</si>
  <si>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</si>
  <si>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</si>
  <si>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</si>
  <si>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</si>
  <si>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</si>
  <si>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</si>
  <si>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</si>
  <si>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</si>
  <si>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</si>
  <si>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</si>
  <si>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</si>
  <si>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</si>
  <si>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</si>
  <si>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</si>
  <si>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</si>
  <si>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</si>
  <si>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</si>
  <si>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</si>
  <si>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</si>
  <si>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</si>
  <si>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</si>
  <si>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</si>
  <si>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</si>
  <si>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</si>
  <si>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</si>
  <si>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</si>
  <si>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</si>
  <si>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</si>
  <si>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</si>
  <si>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</si>
  <si>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</si>
  <si>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</si>
  <si>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</si>
  <si>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</si>
  <si>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</si>
  <si>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</si>
  <si>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</si>
  <si>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</si>
  <si>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</si>
  <si>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</si>
  <si>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</si>
  <si>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</si>
  <si>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</si>
  <si>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</si>
  <si>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</si>
  <si>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</si>
  <si>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</si>
  <si>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</si>
  <si>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</si>
  <si>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</si>
  <si>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</si>
  <si>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</si>
  <si>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</si>
  <si>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</si>
  <si>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</si>
  <si>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</si>
  <si>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</si>
  <si>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</si>
  <si>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</si>
  <si>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</si>
  <si>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</si>
  <si>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</si>
  <si>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</si>
  <si>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</si>
  <si>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</si>
  <si>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</si>
  <si>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</si>
  <si>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</si>
  <si>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</si>
  <si>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</si>
  <si>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</si>
  <si>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</si>
  <si>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</si>
  <si>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</si>
  <si>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</si>
  <si>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</si>
  <si>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</si>
  <si>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</si>
  <si>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</si>
  <si>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</si>
  <si>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</si>
  <si>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</si>
  <si>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</si>
  <si>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</si>
  <si>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</si>
  <si>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</si>
  <si>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</si>
  <si>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</si>
  <si>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</si>
  <si>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</si>
  <si>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</si>
  <si>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</si>
  <si>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</si>
  <si>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</si>
  <si>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</si>
  <si>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</si>
  <si>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</si>
  <si>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</si>
  <si>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</si>
  <si>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</si>
  <si>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</si>
  <si>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</si>
  <si>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</si>
  <si>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</si>
  <si>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</si>
  <si>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</si>
  <si>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</si>
  <si>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</si>
  <si>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</si>
  <si>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</si>
  <si>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</si>
  <si>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</si>
  <si>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</si>
  <si>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</si>
  <si>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</si>
  <si>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</si>
  <si>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</si>
  <si>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</si>
  <si>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</si>
  <si>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</si>
  <si>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</si>
  <si>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</si>
  <si>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</si>
  <si>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</si>
  <si>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</si>
  <si>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</si>
  <si>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</si>
  <si>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</si>
  <si>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</si>
  <si>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</si>
  <si>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</si>
  <si>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</si>
  <si>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</si>
  <si>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</si>
  <si>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</si>
  <si>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</si>
  <si>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</si>
  <si>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</si>
  <si>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</si>
  <si>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</si>
  <si>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</si>
  <si>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</si>
  <si>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</si>
  <si>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</si>
  <si>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</si>
  <si>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</si>
  <si>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</si>
  <si>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</si>
  <si>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</si>
  <si>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</si>
  <si>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</si>
  <si>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</si>
  <si>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</si>
  <si>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</si>
  <si>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</si>
  <si>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</si>
  <si>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</si>
  <si>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</si>
  <si>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</si>
  <si>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</si>
  <si>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</si>
  <si>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</si>
  <si>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</si>
  <si>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</si>
  <si>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</si>
  <si>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</si>
  <si>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</si>
  <si>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</si>
  <si>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</si>
  <si>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</si>
  <si>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</si>
  <si>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</si>
  <si>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</si>
  <si>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</si>
  <si>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</si>
  <si>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</si>
  <si>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</si>
  <si>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</si>
  <si>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</si>
  <si>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</si>
  <si>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</si>
  <si>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</si>
  <si>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</si>
  <si>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</si>
  <si>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</si>
  <si>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</si>
  <si>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</si>
  <si>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</si>
  <si>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</si>
  <si>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</si>
  <si>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</si>
  <si>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</si>
  <si>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</si>
  <si>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</si>
  <si>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</si>
  <si>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</si>
  <si>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</si>
  <si>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</si>
  <si>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</si>
  <si>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</si>
  <si>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</si>
  <si>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</si>
  <si>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</si>
  <si>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</si>
  <si>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</si>
  <si>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</si>
  <si>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</si>
  <si>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</si>
  <si>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</si>
  <si>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</si>
  <si>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</si>
  <si>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</si>
  <si>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</si>
  <si>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</si>
  <si>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</si>
  <si>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</si>
  <si>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</si>
  <si>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</si>
  <si>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</si>
  <si>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</si>
  <si>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</si>
  <si>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</si>
  <si>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</si>
  <si>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</si>
  <si>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</si>
  <si>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</si>
  <si>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</si>
  <si>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</si>
  <si>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</si>
  <si>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</si>
  <si>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</si>
  <si>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</si>
  <si>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</si>
  <si>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</si>
  <si>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</si>
  <si>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</si>
  <si>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</si>
  <si>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</si>
  <si>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</si>
  <si>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</si>
  <si>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</si>
  <si>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</si>
  <si>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</si>
  <si>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</si>
  <si>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</si>
  <si>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</si>
  <si>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</si>
  <si>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</si>
  <si>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</si>
  <si>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</si>
  <si>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</si>
  <si>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</si>
  <si>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</si>
  <si>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</si>
  <si>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</si>
  <si>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</si>
  <si>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</si>
  <si>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</si>
  <si>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</si>
  <si>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</si>
  <si>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</si>
  <si>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</si>
  <si>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</si>
  <si>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</si>
  <si>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</si>
  <si>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</si>
  <si>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</si>
  <si>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</si>
  <si>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</si>
  <si>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</si>
  <si>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</si>
  <si>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</si>
  <si>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</si>
  <si>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</si>
  <si>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</si>
  <si>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</si>
  <si>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</si>
  <si>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</si>
  <si>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</si>
  <si>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</si>
  <si>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</si>
  <si>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</si>
  <si>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</si>
  <si>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</si>
  <si>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</si>
  <si>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</si>
  <si>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</si>
  <si>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</si>
  <si>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</si>
  <si>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</si>
  <si>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</si>
  <si>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</si>
  <si>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</si>
  <si>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</si>
  <si>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</si>
  <si>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</si>
  <si>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</si>
  <si>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</si>
  <si>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</si>
  <si>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</si>
  <si>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</si>
  <si>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</si>
  <si>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</si>
  <si>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</si>
  <si>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</si>
  <si>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</si>
  <si>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</si>
  <si>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</si>
  <si>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</si>
  <si>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</si>
  <si>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</si>
  <si>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</si>
  <si>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</si>
  <si>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</si>
  <si>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</si>
  <si>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</si>
  <si>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</si>
  <si>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</si>
  <si>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</si>
  <si>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</si>
  <si>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</si>
  <si>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</si>
  <si>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</si>
  <si>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</si>
  <si>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</si>
  <si>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</si>
  <si>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</si>
  <si>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</si>
  <si>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</si>
  <si>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</si>
  <si>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</si>
  <si>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</si>
  <si>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</si>
  <si>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</si>
  <si>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</si>
  <si>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</si>
  <si>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</si>
  <si>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</si>
  <si>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</si>
  <si>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</si>
  <si>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</si>
  <si>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</si>
  <si>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</si>
  <si>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</si>
  <si>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</si>
  <si>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</si>
  <si>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</si>
  <si>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</si>
  <si>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</si>
  <si>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</si>
  <si>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</si>
  <si>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</si>
  <si>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</si>
  <si>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</si>
  <si>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</si>
  <si>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</si>
  <si>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</si>
  <si>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</si>
  <si>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</si>
  <si>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</si>
  <si>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</si>
  <si>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</si>
  <si>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</si>
  <si>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</si>
  <si>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</si>
  <si>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</si>
  <si>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</si>
  <si>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</si>
  <si>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</si>
  <si>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</si>
  <si>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</si>
  <si>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</si>
  <si>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</si>
  <si>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</si>
  <si>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</si>
  <si>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</si>
  <si>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</si>
  <si>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</si>
  <si>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</si>
  <si>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</si>
  <si>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</si>
  <si>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</si>
  <si>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</si>
  <si>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</si>
  <si>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</si>
  <si>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</si>
  <si>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</si>
  <si>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</si>
  <si>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</si>
  <si>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</si>
  <si>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</si>
  <si>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</si>
  <si>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</si>
  <si>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</si>
  <si>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</si>
  <si>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</si>
  <si>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</si>
  <si>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</si>
  <si>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</si>
  <si>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</si>
  <si>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</si>
  <si>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</si>
  <si>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</si>
  <si>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</si>
  <si>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</si>
  <si>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</si>
  <si>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</si>
  <si>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</si>
  <si>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</si>
  <si>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</si>
  <si>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</si>
  <si>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</si>
  <si>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</si>
  <si>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</si>
  <si>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</si>
  <si>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</si>
  <si>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</si>
  <si>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</si>
  <si>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</si>
  <si>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</si>
  <si>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</si>
  <si>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</si>
  <si>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</si>
  <si>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</si>
  <si>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</si>
  <si>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</si>
  <si>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</si>
  <si>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</si>
  <si>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</si>
  <si>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</si>
  <si>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</si>
  <si>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</si>
  <si>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</si>
  <si>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</si>
  <si>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</si>
  <si>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</si>
  <si>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</si>
  <si>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</si>
  <si>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</si>
  <si>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</si>
  <si>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</si>
  <si>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</si>
  <si>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</si>
  <si>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</si>
  <si>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</si>
  <si>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</si>
  <si>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</si>
  <si>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</si>
  <si>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</si>
  <si>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</si>
  <si>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</si>
  <si>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</si>
  <si>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</si>
  <si>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</si>
  <si>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</si>
  <si>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</si>
  <si>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</si>
  <si>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</si>
  <si>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</si>
  <si>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</si>
  <si>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</si>
  <si>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</si>
  <si>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</si>
  <si>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</si>
  <si>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</si>
  <si>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</si>
  <si>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</si>
  <si>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</si>
  <si>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</si>
  <si>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</si>
  <si>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</si>
  <si>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</si>
  <si>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</si>
  <si>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</si>
  <si>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</si>
  <si>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</si>
  <si>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</si>
  <si>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</si>
  <si>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</si>
  <si>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</si>
  <si>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</si>
  <si>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</si>
  <si>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</si>
  <si>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</si>
  <si>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</si>
  <si>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</si>
  <si>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</si>
  <si>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</si>
  <si>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</si>
  <si>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</si>
  <si>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</si>
  <si>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</si>
  <si>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</si>
  <si>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</si>
  <si>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</si>
  <si>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</si>
  <si>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</si>
  <si>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</si>
  <si>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</si>
  <si>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</si>
  <si>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</si>
  <si>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</si>
  <si>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</si>
  <si>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</si>
  <si>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</si>
  <si>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</si>
  <si>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</si>
  <si>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</si>
  <si>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</si>
  <si>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</si>
  <si>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</si>
  <si>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</si>
  <si>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</si>
  <si>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</si>
  <si>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</si>
  <si>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</si>
  <si>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</si>
  <si>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</si>
  <si>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</si>
  <si>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</si>
  <si>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</si>
  <si>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</si>
  <si>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</si>
  <si>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</si>
  <si>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</si>
  <si>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</si>
  <si>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</si>
  <si>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</si>
  <si>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</si>
  <si>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</si>
  <si>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</si>
  <si>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</si>
  <si>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</si>
  <si>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</si>
  <si>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</si>
  <si>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</si>
  <si>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</si>
  <si>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</si>
  <si>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</si>
  <si>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</si>
  <si>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</si>
  <si>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</si>
  <si>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</si>
  <si>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</si>
  <si>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</si>
  <si>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</si>
  <si>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</si>
  <si>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</si>
  <si>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</si>
  <si>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</si>
  <si>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</si>
  <si>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</si>
  <si>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</si>
  <si>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</si>
  <si>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</si>
  <si>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</si>
  <si>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</si>
  <si>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</si>
  <si>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</si>
  <si>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</si>
  <si>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</si>
  <si>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</si>
  <si>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</si>
  <si>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</si>
  <si>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</si>
  <si>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</si>
  <si>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</si>
  <si>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</si>
  <si>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</si>
  <si>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</si>
  <si>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</si>
  <si>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</si>
  <si>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</si>
  <si>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</si>
  <si>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</si>
  <si>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</si>
  <si>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</si>
  <si>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</si>
  <si>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</si>
  <si>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</si>
  <si>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</si>
  <si>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</si>
  <si>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</si>
  <si>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</si>
  <si>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</si>
  <si>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</si>
  <si>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</si>
  <si>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</si>
  <si>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</si>
  <si>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</si>
  <si>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</si>
  <si>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</si>
  <si>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</si>
  <si>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</si>
  <si>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</si>
  <si>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</si>
  <si>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</si>
  <si>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</si>
  <si>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</si>
  <si>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</si>
  <si>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</si>
  <si>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</si>
  <si>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</si>
  <si>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</si>
  <si>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</si>
  <si>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</si>
  <si>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</si>
  <si>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</si>
  <si>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</si>
  <si>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</si>
  <si>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</si>
  <si>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</si>
  <si>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</si>
  <si>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</si>
  <si>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</si>
  <si>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</si>
  <si>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</si>
  <si>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</si>
  <si>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</si>
  <si>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</si>
  <si>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</si>
  <si>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</si>
  <si>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</si>
  <si>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</si>
  <si>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</si>
  <si>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</si>
  <si>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</si>
  <si>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</si>
  <si>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</si>
  <si>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</si>
  <si>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</si>
  <si>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</si>
  <si>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</si>
  <si>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</si>
  <si>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</si>
  <si>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</si>
  <si>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</si>
  <si>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</si>
  <si>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</si>
  <si>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</si>
  <si>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</si>
  <si>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</si>
  <si>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</si>
  <si>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</si>
  <si>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</si>
  <si>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</si>
  <si>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</si>
  <si>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</si>
  <si>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</si>
  <si>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</si>
  <si>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</si>
  <si>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</si>
  <si>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</si>
  <si>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</si>
  <si>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</si>
  <si>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</si>
  <si>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</si>
  <si>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</si>
  <si>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</si>
  <si>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</si>
  <si>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</si>
  <si>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</si>
  <si>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</si>
  <si>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</si>
  <si>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</si>
  <si>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</si>
  <si>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</si>
  <si>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</si>
  <si>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</si>
  <si>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</si>
  <si>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</si>
  <si>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</si>
  <si>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</si>
  <si>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</si>
  <si>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</si>
  <si>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</si>
  <si>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</si>
  <si>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</si>
  <si>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</si>
  <si>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</si>
  <si>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</si>
  <si>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</si>
  <si>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</si>
  <si>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</si>
  <si>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</si>
  <si>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</si>
  <si>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</si>
  <si>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</si>
  <si>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</si>
  <si>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</si>
  <si>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</si>
  <si>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</si>
  <si>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</si>
  <si>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</si>
  <si>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</si>
  <si>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</si>
  <si>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</si>
  <si>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</si>
  <si>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</si>
  <si>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</si>
  <si>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</si>
  <si>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</si>
  <si>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</si>
  <si>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</si>
  <si>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</si>
  <si>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</si>
  <si>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</si>
  <si>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</si>
  <si>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</si>
  <si>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</si>
  <si>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</si>
  <si>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</si>
  <si>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</si>
  <si>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</si>
  <si>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</si>
  <si>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</si>
  <si>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</si>
  <si>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</si>
  <si>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</si>
  <si>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</si>
  <si>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</si>
  <si>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</si>
  <si>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</si>
  <si>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</si>
  <si>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</si>
  <si>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</si>
  <si>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</si>
  <si>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</si>
  <si>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</si>
  <si>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</si>
  <si>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</si>
  <si>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</si>
  <si>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</si>
  <si>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</si>
  <si>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</si>
  <si>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</si>
  <si>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</si>
  <si>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</si>
  <si>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</si>
  <si>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</si>
  <si>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</si>
  <si>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</si>
  <si>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</si>
  <si>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</si>
  <si>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</si>
  <si>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</si>
  <si>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</si>
  <si>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</si>
  <si>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</si>
  <si>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</si>
  <si>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</si>
  <si>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</si>
  <si>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</si>
  <si>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</si>
  <si>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</si>
  <si>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</si>
  <si>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</si>
  <si>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</si>
  <si>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</si>
  <si>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</si>
  <si>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</si>
  <si>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</si>
  <si>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</si>
  <si>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</si>
  <si>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</si>
  <si>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</si>
  <si>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</si>
  <si>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</si>
  <si>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</si>
  <si>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</si>
  <si>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</si>
  <si>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</si>
  <si>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</si>
  <si>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</si>
  <si>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</si>
  <si>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</si>
  <si>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</si>
  <si>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</si>
  <si>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</si>
  <si>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</si>
  <si>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</si>
  <si>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</si>
  <si>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</si>
  <si>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</si>
  <si>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</si>
  <si>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</si>
  <si>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</si>
  <si>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</si>
  <si>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</si>
  <si>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</si>
  <si>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</si>
  <si>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</si>
  <si>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</si>
  <si>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</si>
  <si>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</si>
  <si>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</si>
  <si>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</si>
  <si>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</si>
  <si>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</si>
  <si>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</si>
  <si>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</si>
  <si>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</si>
  <si>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</si>
  <si>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</si>
  <si>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</si>
  <si>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</si>
  <si>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</si>
  <si>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</si>
  <si>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</si>
  <si>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</si>
  <si>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</si>
  <si>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</si>
  <si>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</si>
  <si>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</si>
  <si>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</si>
  <si>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</si>
  <si>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</si>
  <si>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</si>
  <si>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</si>
  <si>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</si>
  <si>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</si>
  <si>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</si>
  <si>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</si>
  <si>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</si>
  <si>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</si>
  <si>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</si>
  <si>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</si>
  <si>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</si>
  <si>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</si>
  <si>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</si>
  <si>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</si>
  <si>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</si>
  <si>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</si>
  <si>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</si>
  <si>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</si>
  <si>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</si>
  <si>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</si>
  <si>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</si>
  <si>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</si>
  <si>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</si>
  <si>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</si>
  <si>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</si>
  <si>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</si>
  <si>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</si>
  <si>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</si>
  <si>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</si>
  <si>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</si>
  <si>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</si>
  <si>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</si>
  <si>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</si>
  <si>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</si>
  <si>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</si>
  <si>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</si>
  <si>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</si>
  <si>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</si>
  <si>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</si>
  <si>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</si>
  <si>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</si>
  <si>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</si>
  <si>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</si>
  <si>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</si>
  <si>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</si>
  <si>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</si>
  <si>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</si>
  <si>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</si>
  <si>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</si>
  <si>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</si>
  <si>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</si>
  <si>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</si>
  <si>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</si>
  <si>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</si>
  <si>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</si>
  <si>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</si>
  <si>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</si>
  <si>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</si>
  <si>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</si>
  <si>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</si>
  <si>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</si>
  <si>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</si>
  <si>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</si>
  <si>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</si>
  <si>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</si>
  <si>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</si>
  <si>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</si>
  <si>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</si>
  <si>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</si>
  <si>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</si>
  <si>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</si>
  <si>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</si>
  <si>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</si>
  <si>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</si>
  <si>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</si>
  <si>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</si>
  <si>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</si>
  <si>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</si>
  <si>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</si>
  <si>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</si>
  <si>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</si>
  <si>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</si>
  <si>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</si>
  <si>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</si>
  <si>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</si>
  <si>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</si>
  <si>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</si>
  <si>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</si>
  <si>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</si>
  <si>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</si>
  <si>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</si>
  <si>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</si>
  <si>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</si>
  <si>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</si>
  <si>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</si>
  <si>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</si>
  <si>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</si>
  <si>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</si>
  <si>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</si>
  <si>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</si>
  <si>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</si>
  <si>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</si>
  <si>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</si>
  <si>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</si>
  <si>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</si>
  <si>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</si>
  <si>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</si>
  <si>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</si>
  <si>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</si>
  <si>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</si>
  <si>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</si>
  <si>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</si>
  <si>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</si>
  <si>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</si>
  <si>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</si>
  <si>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</si>
  <si>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</si>
  <si>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</si>
  <si>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</si>
  <si>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</si>
  <si>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</si>
  <si>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</si>
  <si>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</si>
  <si>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</si>
  <si>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</si>
  <si>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</si>
  <si>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</si>
  <si>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</si>
  <si>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</si>
  <si>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</si>
  <si>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</si>
  <si>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</si>
  <si>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</si>
  <si>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</si>
  <si>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</si>
  <si>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</si>
  <si>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</si>
  <si>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</si>
  <si>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</si>
  <si>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</si>
  <si>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</si>
  <si>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</si>
  <si>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</si>
  <si>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</si>
  <si>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</si>
  <si>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</si>
  <si>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</si>
  <si>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</si>
  <si>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</si>
  <si>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</si>
  <si>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</si>
  <si>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</si>
  <si>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</si>
  <si>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</si>
  <si>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</si>
  <si>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</si>
  <si>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</si>
  <si>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</si>
  <si>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</si>
  <si>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</si>
  <si>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</si>
  <si>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</si>
  <si>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</si>
  <si>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</si>
  <si>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</si>
  <si>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</si>
  <si>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</si>
  <si>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</si>
  <si>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</si>
  <si>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</si>
  <si>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</si>
  <si>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</si>
  <si>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</si>
  <si>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</si>
  <si>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</si>
  <si>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</si>
  <si>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</si>
  <si>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</si>
  <si>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</si>
  <si>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</si>
  <si>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</si>
  <si>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</si>
  <si>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</si>
  <si>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</si>
  <si>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</si>
  <si>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</si>
  <si>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</si>
  <si>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</si>
  <si>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</si>
  <si>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</si>
  <si>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</si>
  <si>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</si>
  <si>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</si>
  <si>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</si>
  <si>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</si>
  <si>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</si>
  <si>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</si>
  <si>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</si>
  <si>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</si>
  <si>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</si>
  <si>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</si>
  <si>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</si>
  <si>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</si>
  <si>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</si>
  <si>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</si>
  <si>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</si>
  <si>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</si>
  <si>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</si>
  <si>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</si>
  <si>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</si>
  <si>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</si>
  <si>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</si>
  <si>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</si>
  <si>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</si>
  <si>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</si>
  <si>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</si>
  <si>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</si>
  <si>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</si>
  <si>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</si>
  <si>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</si>
  <si>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</si>
  <si>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</si>
  <si>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</si>
  <si>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</si>
  <si>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</si>
  <si>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</si>
  <si>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</si>
  <si>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</si>
  <si>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</si>
  <si>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</si>
  <si>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</si>
  <si>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</si>
  <si>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</si>
  <si>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</si>
  <si>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</si>
  <si>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</si>
  <si>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</si>
  <si>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</si>
  <si>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</si>
  <si>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</si>
  <si>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</si>
  <si>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</si>
  <si>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</si>
  <si>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</si>
  <si>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</si>
  <si>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</si>
  <si>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</si>
  <si>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</si>
  <si>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</si>
  <si>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</si>
  <si>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</si>
  <si>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</si>
  <si>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</si>
  <si>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</si>
  <si>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</si>
  <si>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</si>
  <si>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</si>
  <si>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</si>
  <si>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</si>
  <si>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</si>
  <si>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</si>
  <si>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</si>
  <si>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</si>
  <si>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</si>
  <si>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</si>
  <si>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</si>
  <si>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</si>
  <si>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</si>
  <si>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</si>
  <si>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</si>
  <si>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</si>
  <si>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</si>
  <si>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</si>
  <si>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</si>
  <si>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</si>
  <si>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</si>
  <si>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</si>
  <si>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</si>
  <si>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</si>
  <si>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</si>
  <si>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</si>
  <si>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</si>
  <si>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</si>
  <si>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</si>
  <si>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</si>
  <si>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</si>
  <si>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</si>
  <si>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</si>
  <si>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</si>
  <si>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</si>
  <si>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</si>
  <si>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</si>
  <si>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</si>
  <si>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</si>
  <si>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</si>
  <si>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</si>
  <si>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</si>
  <si>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</si>
  <si>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</si>
  <si>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</si>
  <si>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</si>
  <si>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</si>
  <si>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</si>
  <si>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</si>
  <si>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</si>
  <si>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</si>
  <si>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</si>
  <si>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</si>
  <si>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</si>
  <si>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</si>
  <si>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</si>
  <si>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</si>
  <si>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</si>
  <si>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</si>
  <si>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</si>
  <si>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</si>
  <si>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</si>
  <si>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</si>
  <si>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</si>
  <si>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</si>
  <si>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</si>
  <si>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</si>
  <si>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</si>
  <si>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</si>
  <si>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</si>
  <si>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</si>
  <si>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</si>
  <si>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</si>
  <si>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</si>
  <si>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</si>
  <si>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</si>
  <si>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</si>
  <si>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</si>
  <si>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</si>
  <si>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</si>
  <si>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</si>
  <si>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</si>
  <si>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</si>
  <si>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</si>
  <si>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</si>
  <si>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</si>
  <si>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</si>
  <si>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</si>
  <si>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</si>
  <si>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</si>
  <si>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</si>
  <si>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</si>
  <si>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</si>
  <si>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</si>
  <si>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</si>
  <si>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</si>
  <si>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</si>
  <si>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</si>
  <si>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</si>
  <si>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</si>
  <si>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</si>
  <si>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</si>
  <si>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</si>
  <si>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</si>
  <si>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</si>
  <si>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</si>
  <si>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</si>
  <si>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</si>
  <si>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</si>
  <si>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</si>
  <si>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</si>
  <si>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</si>
  <si>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</si>
  <si>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</si>
  <si>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</si>
  <si>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</si>
  <si>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</si>
  <si>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</si>
  <si>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</si>
  <si>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</si>
  <si>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</si>
  <si>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</si>
  <si>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</si>
  <si>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</si>
  <si>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</si>
  <si>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</si>
  <si>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</si>
  <si>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</si>
  <si>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</si>
  <si>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</si>
  <si>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</si>
  <si>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</si>
  <si>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</si>
  <si>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</si>
  <si>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</si>
  <si>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</si>
  <si>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</si>
  <si>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</si>
  <si>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</si>
  <si>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</si>
  <si>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</si>
  <si>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</si>
  <si>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</si>
  <si>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</si>
  <si>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</si>
  <si>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</si>
  <si>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</si>
  <si>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</si>
  <si>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</si>
  <si>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</si>
  <si>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</si>
  <si>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</si>
  <si>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</si>
  <si>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</si>
  <si>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</si>
  <si>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</si>
  <si>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</si>
  <si>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</si>
  <si>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</si>
  <si>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</si>
  <si>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</si>
  <si>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</si>
  <si>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</si>
  <si>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</si>
  <si>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</si>
  <si>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</si>
  <si>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</si>
  <si>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</si>
  <si>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</si>
  <si>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</si>
  <si>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</si>
  <si>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</si>
  <si>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</si>
  <si>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</si>
  <si>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</si>
  <si>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</si>
  <si>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</si>
  <si>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</si>
  <si>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</si>
  <si>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</si>
  <si>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</si>
  <si>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</si>
  <si>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</si>
  <si>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</si>
  <si>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</si>
  <si>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</si>
  <si>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</si>
  <si>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</si>
  <si>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</si>
  <si>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</si>
  <si>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</si>
  <si>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</si>
  <si>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</si>
  <si>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</si>
  <si>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</si>
  <si>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</si>
  <si>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</si>
  <si>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</si>
  <si>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</si>
  <si>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</si>
  <si>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</si>
  <si>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</si>
  <si>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</si>
  <si>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</si>
  <si>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</si>
  <si>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</si>
  <si>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</si>
  <si>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</si>
  <si>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</si>
  <si>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</si>
  <si>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</si>
  <si>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</si>
  <si>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</si>
  <si>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</si>
  <si>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</si>
  <si>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</si>
  <si>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</si>
  <si>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</si>
  <si>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</si>
  <si>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</si>
  <si>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</si>
  <si>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</si>
  <si>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</si>
  <si>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</si>
  <si>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</si>
  <si>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</si>
  <si>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</si>
  <si>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</si>
  <si>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</si>
  <si>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</si>
  <si>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</si>
  <si>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</si>
  <si>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</si>
  <si>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</si>
  <si>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</si>
  <si>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</si>
  <si>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</si>
  <si>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</si>
  <si>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</si>
  <si>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</si>
  <si>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</si>
  <si>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</si>
  <si>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</si>
  <si>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</si>
  <si>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</si>
  <si>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</si>
  <si>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</si>
  <si>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</si>
  <si>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</si>
  <si>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</si>
  <si>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</si>
  <si>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</si>
  <si>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</si>
  <si>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</si>
  <si>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</si>
  <si>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</si>
  <si>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</si>
  <si>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</si>
  <si>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</si>
  <si>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</si>
  <si>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</si>
  <si>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</si>
  <si>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</si>
  <si>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</si>
  <si>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</si>
  <si>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</si>
  <si>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</si>
  <si>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</si>
  <si>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</si>
  <si>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</si>
  <si>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</si>
  <si>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</si>
  <si>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</si>
  <si>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</si>
  <si>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</si>
  <si>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</si>
  <si>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</si>
  <si>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</si>
  <si>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</si>
  <si>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</si>
  <si>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</si>
  <si>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</si>
  <si>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</si>
  <si>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</si>
  <si>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</si>
  <si>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</si>
  <si>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</si>
  <si>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</si>
  <si>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</si>
  <si>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</si>
  <si>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</si>
  <si>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</si>
  <si>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</si>
  <si>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</si>
  <si>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</si>
  <si>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</si>
  <si>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</si>
  <si>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</si>
  <si>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</si>
  <si>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</si>
  <si>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</si>
  <si>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</si>
  <si>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</si>
  <si>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</si>
  <si>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</si>
  <si>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</si>
  <si>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</si>
  <si>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</si>
  <si>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</si>
  <si>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</si>
  <si>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</si>
  <si>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</si>
  <si>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</si>
  <si>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</si>
  <si>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</si>
  <si>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</si>
  <si>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</si>
  <si>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</si>
  <si>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</si>
  <si>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</si>
  <si>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</si>
  <si>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</si>
  <si>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</si>
  <si>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</si>
  <si>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</si>
  <si>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</si>
  <si>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</si>
  <si>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</si>
  <si>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</si>
  <si>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</si>
  <si>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</si>
  <si>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</si>
  <si>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</si>
  <si>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</si>
  <si>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</si>
  <si>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</si>
  <si>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</si>
  <si>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</si>
  <si>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</si>
  <si>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</si>
  <si>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</si>
  <si>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</si>
  <si>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</si>
  <si>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</si>
  <si>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</si>
  <si>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</si>
  <si>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</si>
  <si>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</si>
  <si>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</si>
  <si>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</si>
  <si>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</si>
  <si>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</si>
  <si>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</si>
  <si>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</si>
  <si>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</si>
  <si>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</si>
  <si>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</si>
  <si>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</si>
  <si>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</si>
  <si>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</si>
  <si>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</si>
  <si>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</si>
  <si>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</si>
  <si>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</si>
  <si>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</si>
  <si>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</si>
  <si>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</si>
  <si>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</si>
  <si>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</si>
  <si>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</si>
  <si>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</si>
  <si>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</si>
  <si>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</si>
  <si>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</si>
  <si>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</si>
  <si>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</si>
  <si>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</si>
  <si>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</si>
  <si>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</si>
  <si>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</si>
  <si>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</si>
  <si>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</si>
  <si>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</si>
  <si>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</si>
  <si>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</si>
  <si>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</si>
  <si>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</si>
  <si>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</si>
  <si>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</si>
  <si>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</si>
  <si>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</si>
  <si>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</si>
  <si>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</si>
  <si>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</si>
  <si>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</si>
  <si>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</si>
  <si>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</si>
  <si>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</si>
  <si>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</si>
  <si>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</si>
  <si>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</si>
  <si>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</si>
  <si>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</si>
  <si>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</si>
  <si>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</si>
  <si>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</si>
  <si>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</si>
  <si>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</si>
  <si>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</si>
  <si>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</si>
  <si>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</si>
  <si>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</si>
  <si>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</si>
  <si>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</si>
  <si>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</si>
  <si>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</si>
  <si>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</si>
  <si>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</si>
  <si>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</si>
  <si>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</si>
  <si>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</si>
  <si>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</si>
  <si>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</si>
  <si>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</si>
  <si>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</si>
  <si>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</si>
  <si>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</si>
  <si>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</si>
  <si>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</si>
  <si>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</si>
  <si>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</si>
  <si>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</si>
  <si>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</si>
  <si>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</si>
  <si>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</si>
  <si>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</si>
  <si>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</si>
  <si>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</si>
  <si>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</si>
  <si>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</si>
  <si>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</si>
  <si>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</si>
  <si>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</si>
  <si>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</si>
  <si>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</si>
  <si>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</si>
  <si>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</si>
  <si>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</si>
  <si>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</si>
  <si>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</si>
  <si>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</si>
  <si>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</si>
  <si>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</si>
  <si>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</si>
  <si>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</si>
  <si>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</si>
  <si>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</si>
  <si>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</si>
  <si>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</si>
  <si>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</si>
  <si>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</si>
  <si>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</si>
  <si>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</si>
  <si>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</si>
  <si>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</si>
  <si>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</si>
  <si>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</si>
  <si>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</si>
  <si>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</si>
  <si>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</si>
  <si>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</si>
  <si>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</si>
  <si>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</si>
  <si>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</si>
  <si>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</si>
  <si>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</si>
  <si>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</si>
  <si>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</si>
  <si>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</si>
  <si>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</si>
  <si>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</si>
  <si>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</si>
  <si>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</si>
  <si>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</si>
  <si>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</si>
  <si>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</si>
  <si>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</si>
  <si>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</si>
  <si>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</si>
  <si>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</si>
  <si>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</si>
  <si>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</si>
  <si>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</si>
  <si>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</si>
  <si>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</si>
  <si>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</si>
  <si>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</si>
  <si>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</si>
  <si>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</si>
  <si>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</si>
  <si>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</si>
  <si>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</si>
  <si>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</si>
  <si>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</si>
  <si>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</si>
  <si>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</si>
  <si>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</si>
  <si>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</si>
  <si>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</si>
  <si>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</si>
  <si>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</si>
  <si>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</si>
  <si>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</si>
  <si>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</si>
  <si>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</si>
  <si>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</si>
  <si>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</si>
  <si>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</si>
  <si>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</si>
  <si>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</si>
  <si>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</si>
  <si>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</si>
  <si>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</si>
  <si>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</si>
  <si>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</si>
  <si>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</si>
  <si>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</si>
  <si>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</si>
  <si>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</si>
  <si>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</si>
  <si>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</si>
  <si>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</si>
  <si>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</si>
  <si>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</si>
  <si>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</si>
  <si>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</si>
  <si>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</si>
  <si>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</si>
  <si>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</si>
  <si>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</si>
  <si>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</si>
  <si>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</si>
  <si>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</si>
  <si>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</si>
  <si>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</si>
  <si>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</si>
  <si>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</si>
  <si>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</si>
  <si>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</si>
  <si>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</si>
  <si>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</si>
  <si>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</si>
  <si>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</si>
  <si>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</si>
  <si>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</si>
  <si>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</si>
  <si>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</si>
  <si>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</si>
  <si>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</si>
  <si>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</si>
  <si>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</si>
  <si>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</si>
  <si>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</si>
  <si>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</si>
  <si>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</si>
  <si>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</si>
  <si>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</si>
  <si>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</si>
  <si>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</si>
  <si>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</si>
  <si>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</si>
  <si>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</si>
  <si>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</si>
  <si>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</si>
  <si>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</si>
  <si>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</si>
  <si>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</si>
  <si>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</si>
  <si>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</si>
  <si>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</si>
  <si>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</si>
  <si>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</si>
  <si>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</si>
  <si>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</si>
  <si>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</si>
  <si>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</si>
  <si>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</si>
  <si>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</si>
  <si>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</si>
  <si>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</si>
  <si>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</si>
  <si>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</si>
  <si>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</si>
  <si>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</si>
  <si>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</si>
  <si>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</si>
  <si>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</si>
  <si>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</si>
  <si>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</si>
  <si>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</si>
  <si>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</si>
  <si>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</si>
  <si>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</si>
  <si>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</si>
  <si>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</si>
  <si>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</si>
  <si>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</si>
  <si>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</si>
  <si>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</si>
  <si>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</si>
  <si>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</si>
  <si>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</si>
  <si>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</si>
  <si>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</si>
  <si>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</si>
  <si>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</si>
  <si>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</si>
  <si>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</si>
  <si>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</si>
  <si>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</si>
  <si>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</si>
  <si>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</si>
  <si>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</si>
  <si>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</si>
  <si>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</si>
  <si>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</si>
  <si>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</si>
  <si>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</si>
  <si>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</si>
  <si>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</si>
  <si>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</si>
  <si>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</si>
  <si>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</si>
  <si>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</si>
  <si>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</si>
  <si>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</si>
  <si>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</si>
  <si>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</si>
  <si>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</si>
  <si>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</si>
  <si>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</si>
  <si>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</si>
  <si>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</si>
  <si>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</si>
  <si>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</si>
  <si>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</si>
  <si>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</si>
  <si>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</si>
  <si>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</si>
  <si>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</si>
  <si>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</si>
  <si>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</si>
  <si>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</si>
  <si>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</si>
  <si>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</si>
  <si>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</si>
  <si>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</si>
  <si>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</si>
  <si>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</si>
  <si>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</si>
  <si>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</si>
  <si>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</si>
  <si>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</si>
  <si>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</si>
  <si>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</si>
  <si>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</si>
  <si>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</si>
  <si>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</si>
  <si>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</si>
  <si>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</si>
  <si>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</si>
  <si>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</si>
  <si>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</si>
  <si>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</si>
  <si>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</si>
  <si>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</si>
  <si>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</si>
  <si>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</si>
  <si>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</si>
  <si>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</si>
  <si>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</si>
  <si>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</si>
  <si>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</si>
  <si>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</si>
  <si>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</si>
  <si>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</si>
  <si>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</si>
  <si>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</si>
  <si>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</si>
  <si>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</si>
  <si>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</si>
  <si>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</si>
  <si>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</si>
  <si>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</si>
  <si>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</si>
  <si>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</si>
  <si>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</si>
  <si>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</si>
  <si>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</si>
  <si>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</si>
  <si>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</si>
  <si>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</si>
  <si>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</si>
  <si>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</si>
  <si>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</si>
  <si>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</si>
  <si>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</si>
  <si>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</si>
  <si>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</si>
  <si>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</si>
  <si>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</si>
  <si>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</si>
  <si>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</si>
  <si>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</si>
  <si>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</si>
  <si>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</si>
  <si>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</si>
  <si>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</si>
  <si>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</si>
  <si>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</si>
  <si>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</si>
  <si>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</si>
  <si>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</si>
  <si>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</si>
  <si>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</si>
  <si>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</si>
  <si>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</si>
  <si>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</si>
  <si>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</si>
  <si>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</si>
  <si>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</si>
  <si>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</si>
  <si>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</si>
  <si>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</si>
  <si>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</si>
  <si>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</si>
  <si>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</si>
  <si>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</si>
  <si>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</si>
  <si>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</si>
  <si>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</si>
  <si>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</si>
  <si>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</si>
  <si>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</si>
  <si>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</si>
  <si>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</si>
  <si>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</si>
  <si>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</si>
  <si>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</si>
  <si>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</si>
  <si>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</si>
  <si>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</si>
  <si>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</si>
  <si>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</si>
  <si>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</si>
  <si>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</si>
  <si>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</si>
  <si>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</si>
  <si>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</si>
  <si>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</si>
  <si>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</si>
  <si>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</si>
  <si>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</si>
  <si>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</si>
  <si>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</si>
  <si>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</si>
  <si>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</si>
  <si>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</si>
  <si>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</si>
  <si>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</si>
  <si>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</si>
  <si>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</si>
  <si>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</si>
  <si>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</si>
  <si>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</si>
  <si>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</si>
  <si>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</si>
  <si>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</si>
  <si>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</si>
  <si>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</si>
  <si>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</si>
  <si>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</si>
  <si>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</si>
  <si>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</si>
  <si>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</si>
  <si>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</si>
  <si>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</si>
  <si>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</si>
  <si>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</si>
  <si>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</si>
  <si>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</si>
  <si>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</si>
  <si>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</si>
  <si>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</si>
  <si>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</si>
  <si>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</si>
  <si>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</si>
  <si>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</si>
  <si>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</si>
  <si>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</si>
  <si>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</si>
  <si>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</si>
  <si>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</si>
  <si>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</si>
  <si>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</si>
  <si>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</si>
  <si>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</si>
  <si>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</si>
  <si>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</si>
  <si>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</si>
  <si>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</si>
  <si>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</si>
  <si>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</si>
  <si>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</si>
  <si>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</si>
  <si>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</si>
  <si>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</si>
  <si>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</si>
  <si>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</si>
  <si>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</si>
  <si>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</si>
  <si>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</si>
  <si>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</si>
  <si>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</si>
  <si>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</si>
  <si>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</si>
  <si>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</si>
  <si>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</si>
  <si>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</si>
  <si>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</si>
  <si>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</si>
  <si>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</si>
  <si>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</si>
  <si>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</si>
  <si>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</si>
  <si>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</si>
  <si>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</si>
  <si>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</si>
  <si>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</si>
  <si>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</si>
  <si>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</si>
  <si>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</si>
  <si>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</si>
  <si>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</si>
  <si>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</si>
  <si>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</si>
  <si>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</si>
  <si>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</si>
  <si>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</si>
  <si>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</si>
  <si>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</si>
  <si>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</si>
  <si>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</si>
  <si>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</si>
  <si>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</si>
  <si>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</si>
  <si>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</si>
  <si>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</si>
  <si>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</si>
  <si>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</si>
  <si>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</si>
  <si>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</si>
  <si>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</si>
  <si>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</si>
  <si>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</si>
  <si>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</si>
  <si>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</si>
  <si>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</si>
  <si>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</si>
  <si>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</si>
  <si>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</si>
  <si>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</si>
  <si>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</si>
  <si>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</si>
  <si>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</si>
  <si>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</si>
  <si>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</si>
  <si>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</si>
  <si>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</si>
  <si>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</si>
  <si>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</si>
  <si>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</si>
  <si>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</si>
  <si>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</si>
  <si>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</si>
  <si>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</si>
  <si>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</si>
  <si>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</si>
  <si>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</si>
  <si>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</si>
  <si>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</si>
  <si>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</si>
  <si>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</si>
  <si>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</si>
  <si>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</si>
  <si>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</si>
  <si>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</si>
  <si>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</si>
  <si>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</si>
  <si>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</si>
  <si>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</si>
  <si>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</si>
  <si>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</si>
  <si>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</si>
  <si>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</si>
  <si>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</si>
  <si>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</si>
  <si>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</si>
  <si>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</si>
  <si>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</si>
  <si>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</si>
  <si>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</si>
  <si>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</si>
  <si>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</si>
  <si>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</si>
  <si>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</si>
  <si>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</si>
  <si>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</si>
  <si>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</si>
  <si>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</si>
  <si>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</si>
  <si>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</si>
  <si>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</si>
  <si>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</si>
  <si>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</si>
  <si>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</si>
  <si>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</si>
  <si>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</si>
  <si>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</si>
  <si>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</si>
  <si>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</si>
  <si>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</si>
  <si>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</si>
  <si>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</si>
  <si>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</si>
  <si>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</si>
  <si>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</si>
  <si>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</si>
  <si>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</si>
  <si>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</si>
  <si>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</si>
  <si>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</si>
  <si>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</si>
  <si>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</si>
  <si>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</si>
  <si>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</si>
  <si>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</si>
  <si>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</si>
  <si>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</si>
  <si>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</si>
  <si>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</si>
  <si>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</si>
  <si>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</si>
  <si>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</si>
  <si>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</si>
  <si>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</si>
  <si>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</si>
  <si>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</si>
  <si>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</si>
  <si>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</si>
  <si>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</si>
  <si>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</si>
  <si>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</si>
  <si>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</si>
  <si>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</si>
  <si>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</si>
  <si>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</si>
  <si>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</si>
  <si>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</si>
  <si>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</si>
  <si>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</si>
  <si>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</si>
  <si>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</si>
  <si>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</si>
  <si>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</si>
  <si>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</si>
  <si>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</si>
  <si>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</si>
  <si>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</si>
  <si>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</si>
  <si>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</si>
  <si>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</si>
  <si>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</si>
  <si>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</si>
  <si>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</si>
  <si>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</si>
  <si>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</si>
  <si>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</si>
  <si>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</si>
  <si>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</si>
  <si>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</si>
  <si>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</si>
  <si>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</si>
  <si>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</si>
  <si>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</si>
  <si>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</si>
  <si>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</si>
  <si>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</si>
  <si>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</si>
  <si>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</si>
  <si>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</si>
  <si>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</si>
  <si>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</si>
  <si>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</si>
  <si>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</si>
  <si>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</si>
  <si>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</si>
  <si>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</si>
  <si>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</si>
  <si>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</si>
  <si>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</si>
  <si>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</si>
  <si>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</si>
  <si>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</si>
  <si>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</si>
  <si>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</si>
  <si>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</si>
  <si>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</si>
  <si>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</si>
  <si>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</si>
  <si>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</si>
  <si>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</si>
  <si>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</si>
  <si>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</si>
  <si>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</si>
  <si>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</si>
  <si>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</si>
  <si>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</si>
  <si>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</si>
  <si>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</si>
  <si>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</si>
  <si>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</si>
  <si>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</si>
  <si>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</si>
  <si>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</si>
  <si>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</si>
  <si>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</si>
  <si>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</si>
  <si>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</si>
  <si>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</si>
  <si>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</si>
  <si>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</si>
  <si>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</si>
  <si>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</si>
  <si>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</si>
  <si>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</si>
  <si>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</si>
  <si>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</si>
  <si>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</si>
  <si>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</si>
  <si>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</si>
  <si>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</si>
  <si>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</si>
  <si>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</si>
  <si>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</si>
  <si>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</si>
  <si>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</si>
  <si>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</si>
  <si>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</si>
  <si>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</si>
  <si>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</si>
  <si>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</si>
  <si>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</si>
  <si>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</si>
  <si>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</si>
  <si>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</si>
  <si>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</si>
  <si>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</si>
  <si>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</si>
  <si>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</si>
  <si>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</si>
  <si>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</si>
  <si>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</si>
  <si>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</si>
  <si>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</si>
  <si>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</si>
  <si>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</si>
  <si>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</si>
  <si>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</si>
  <si>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</si>
  <si>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</si>
  <si>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</si>
  <si>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</si>
  <si>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</si>
  <si>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</si>
  <si>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</si>
  <si>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</si>
  <si>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</si>
  <si>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</si>
  <si>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</si>
  <si>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</si>
  <si>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</si>
  <si>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</si>
  <si>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</si>
  <si>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</si>
  <si>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</si>
  <si>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</si>
  <si>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</si>
  <si>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</si>
  <si>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</si>
  <si>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</si>
  <si>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</si>
  <si>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</si>
  <si>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</si>
  <si>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</si>
  <si>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</si>
  <si>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</si>
  <si>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</si>
  <si>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</si>
  <si>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</si>
  <si>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</si>
  <si>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</si>
  <si>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</si>
  <si>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</si>
  <si>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</si>
  <si>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</si>
  <si>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</si>
  <si>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</si>
  <si>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</si>
  <si>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</si>
  <si>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</si>
  <si>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</si>
  <si>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</si>
  <si>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</si>
  <si>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</si>
  <si>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</si>
  <si>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</si>
  <si>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</si>
  <si>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</si>
  <si>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</si>
  <si>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</si>
  <si>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</si>
  <si>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</si>
  <si>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</si>
  <si>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</si>
  <si>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</si>
  <si>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</si>
  <si>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</si>
  <si>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</si>
  <si>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</si>
  <si>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</si>
  <si>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</si>
  <si>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</si>
  <si>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</si>
  <si>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</si>
  <si>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</si>
  <si>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</si>
  <si>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</si>
  <si>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</si>
  <si>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</si>
  <si>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</si>
  <si>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</si>
  <si>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</si>
  <si>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</si>
  <si>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</si>
  <si>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</si>
  <si>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</si>
  <si>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</si>
  <si>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</si>
  <si>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</si>
  <si>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</si>
  <si>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</si>
  <si>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</si>
  <si>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</si>
  <si>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</si>
  <si>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</si>
  <si>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</si>
  <si>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</si>
  <si>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</si>
  <si>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</si>
  <si>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</si>
  <si>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</si>
  <si>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</si>
  <si>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</si>
  <si>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</si>
  <si>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</si>
  <si>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</si>
  <si>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</si>
  <si>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</si>
  <si>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</si>
  <si>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</si>
  <si>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</si>
  <si>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</si>
  <si>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</si>
  <si>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</si>
  <si>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</si>
  <si>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</si>
  <si>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</si>
  <si>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</si>
  <si>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</si>
  <si>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</si>
  <si>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</si>
  <si>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</si>
  <si>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</si>
  <si>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</si>
  <si>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</si>
  <si>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</si>
  <si>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</si>
  <si>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</si>
  <si>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</si>
  <si>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</si>
  <si>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</si>
  <si>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</si>
  <si>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</si>
  <si>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</si>
  <si>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</si>
  <si>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</si>
  <si>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</si>
  <si>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</si>
  <si>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</si>
  <si>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</si>
  <si>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</si>
  <si>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</si>
  <si>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</si>
  <si>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</si>
  <si>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</si>
  <si>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</si>
  <si>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</si>
  <si>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</si>
  <si>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</si>
  <si>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</si>
  <si>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</si>
  <si>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</si>
  <si>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</si>
  <si>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</si>
  <si>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</si>
  <si>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</si>
  <si>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</si>
  <si>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</si>
  <si>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</si>
  <si>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</si>
  <si>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</si>
  <si>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</si>
  <si>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</si>
  <si>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</si>
  <si>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</si>
  <si>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</si>
  <si>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</si>
  <si>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</si>
  <si>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</si>
  <si>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</si>
  <si>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</si>
  <si>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</si>
  <si>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</si>
  <si>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</si>
  <si>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</si>
  <si>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</si>
  <si>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</si>
  <si>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</si>
  <si>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</si>
  <si>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</si>
  <si>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</si>
  <si>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</si>
  <si>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</si>
  <si>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</si>
  <si>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</si>
  <si>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</si>
  <si>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</si>
  <si>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</si>
  <si>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</si>
  <si>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</si>
  <si>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</si>
  <si>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</si>
  <si>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</si>
  <si>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</si>
  <si>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</si>
  <si>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</si>
  <si>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</si>
  <si>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</si>
  <si>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</si>
  <si>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</si>
  <si>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</si>
  <si>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</si>
  <si>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</si>
  <si>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</si>
  <si>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</si>
  <si>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</si>
  <si>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</si>
  <si>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</si>
  <si>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</si>
  <si>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</si>
  <si>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</si>
  <si>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</si>
  <si>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</si>
  <si>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</si>
  <si>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</si>
  <si>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</si>
  <si>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</si>
  <si>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</si>
  <si>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</si>
  <si>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</si>
  <si>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</si>
  <si>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</si>
  <si>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</si>
  <si>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</si>
  <si>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</si>
  <si>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</si>
  <si>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</si>
  <si>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</si>
  <si>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</si>
  <si>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</si>
  <si>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</si>
  <si>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</si>
  <si>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</si>
  <si>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</si>
  <si>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</si>
  <si>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</si>
  <si>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</si>
  <si>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</si>
  <si>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</si>
  <si>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</si>
  <si>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</si>
  <si>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</si>
  <si>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</si>
  <si>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</si>
  <si>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</si>
  <si>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</si>
  <si>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</si>
  <si>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</si>
  <si>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</si>
  <si>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</si>
  <si>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</si>
  <si>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</si>
  <si>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</si>
  <si>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</si>
  <si>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</si>
  <si>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</si>
  <si>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</si>
  <si>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</si>
  <si>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</si>
  <si>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</si>
  <si>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</si>
  <si>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</si>
  <si>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</si>
  <si>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</si>
  <si>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</si>
  <si>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</si>
  <si>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</si>
  <si>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</si>
  <si>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</si>
  <si>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</si>
  <si>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</si>
  <si>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</si>
  <si>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</si>
  <si>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</si>
  <si>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</si>
  <si>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</si>
  <si>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</si>
  <si>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</si>
  <si>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</si>
  <si>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</si>
  <si>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</si>
  <si>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</si>
  <si>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</si>
  <si>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</si>
  <si>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</si>
  <si>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</si>
  <si>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</si>
  <si>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</si>
  <si>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</si>
  <si>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</si>
  <si>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</si>
  <si>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</si>
  <si>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</si>
  <si>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</si>
  <si>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</si>
  <si>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</si>
  <si>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</si>
  <si>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</si>
  <si>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</si>
  <si>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</si>
  <si>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</si>
  <si>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</si>
  <si>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</si>
  <si>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</si>
  <si>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</si>
  <si>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</si>
  <si>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</si>
  <si>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</si>
  <si>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</si>
  <si>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</si>
  <si>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</si>
  <si>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</si>
  <si>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</si>
  <si>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</si>
  <si>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</si>
  <si>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</si>
  <si>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</si>
  <si>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</si>
  <si>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</si>
  <si>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</si>
  <si>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</si>
  <si>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</si>
  <si>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</si>
  <si>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</si>
  <si>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</si>
  <si>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</si>
  <si>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</si>
  <si>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</si>
  <si>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</si>
  <si>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</si>
  <si>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</si>
  <si>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</si>
  <si>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</si>
  <si>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</si>
  <si>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</si>
  <si>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</si>
  <si>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</si>
  <si>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</si>
  <si>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</si>
  <si>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</si>
  <si>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</si>
  <si>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</si>
  <si>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</si>
  <si>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</si>
  <si>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</si>
  <si>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</si>
  <si>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</si>
  <si>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</si>
  <si>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</si>
  <si>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</si>
  <si>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</si>
  <si>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</si>
  <si>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</si>
  <si>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</si>
  <si>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</si>
  <si>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</si>
  <si>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</si>
  <si>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</si>
  <si>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</si>
  <si>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</si>
  <si>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</si>
  <si>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</si>
  <si>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</si>
  <si>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</si>
  <si>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</si>
  <si>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</si>
  <si>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</si>
  <si>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</si>
  <si>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</si>
  <si>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</si>
  <si>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</si>
  <si>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</si>
  <si>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</si>
  <si>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</si>
  <si>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</si>
  <si>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</si>
  <si>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</si>
  <si>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</si>
  <si>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</si>
  <si>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</si>
  <si>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</si>
  <si>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</si>
  <si>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</si>
  <si>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</si>
  <si>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</si>
  <si>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</si>
  <si>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</si>
  <si>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</si>
  <si>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</si>
  <si>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</si>
  <si>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</si>
  <si>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</si>
  <si>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</si>
  <si>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</si>
  <si>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</si>
  <si>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</si>
  <si>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</si>
  <si>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</si>
  <si>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</si>
  <si>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</si>
  <si>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</si>
  <si>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</si>
  <si>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</si>
  <si>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</si>
  <si>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</si>
  <si>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</si>
  <si>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</si>
  <si>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</si>
  <si>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</si>
  <si>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</si>
  <si>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</si>
  <si>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</si>
  <si>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</si>
  <si>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</si>
  <si>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</si>
  <si>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</si>
  <si>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</si>
  <si>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</si>
  <si>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</si>
  <si>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</si>
  <si>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</si>
  <si>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</si>
  <si>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</si>
  <si>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</si>
  <si>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</si>
  <si>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</si>
  <si>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</si>
  <si>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</si>
  <si>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</si>
  <si>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</si>
  <si>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</si>
  <si>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</si>
  <si>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</si>
  <si>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</si>
  <si>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</si>
  <si>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</si>
  <si>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</si>
  <si>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</si>
  <si>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</si>
  <si>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</si>
  <si>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</si>
  <si>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</si>
  <si>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</si>
  <si>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</si>
  <si>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</si>
  <si>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</si>
  <si>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</si>
  <si>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</si>
  <si>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</si>
  <si>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</si>
  <si>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</si>
  <si>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</si>
  <si>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</si>
  <si>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</si>
  <si>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</si>
  <si>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</si>
  <si>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</si>
  <si>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</si>
  <si>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</si>
  <si>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</si>
  <si>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</si>
  <si>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</si>
  <si>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</si>
  <si>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</si>
  <si>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</si>
  <si>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</si>
  <si>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</si>
  <si>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</si>
  <si>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</si>
  <si>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</si>
  <si>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</si>
  <si>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</si>
  <si>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</si>
  <si>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</si>
  <si>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</si>
  <si>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</si>
  <si>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</si>
  <si>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</si>
  <si>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</si>
  <si>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</si>
  <si>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</si>
  <si>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</si>
  <si>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</si>
  <si>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</si>
  <si>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</si>
  <si>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</si>
  <si>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</si>
  <si>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</si>
  <si>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</si>
  <si>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</si>
  <si>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</si>
  <si>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</si>
  <si>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</si>
  <si>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</si>
  <si>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</si>
  <si>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</si>
  <si>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</si>
  <si>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</si>
  <si>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</si>
  <si>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</si>
  <si>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</si>
  <si>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</si>
  <si>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</si>
  <si>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</si>
  <si>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</si>
  <si>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</si>
  <si>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</si>
  <si>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</si>
  <si>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</si>
  <si>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</si>
  <si>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</si>
  <si>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</si>
  <si>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</si>
  <si>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</si>
  <si>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</si>
  <si>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</si>
  <si>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</si>
  <si>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</si>
  <si>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</si>
  <si>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</si>
  <si>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</si>
  <si>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</si>
  <si>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</si>
  <si>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</si>
  <si>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</si>
  <si>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</si>
  <si>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</si>
  <si>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</si>
  <si>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</si>
  <si>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</si>
  <si>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</si>
  <si>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</si>
  <si>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</si>
  <si>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</si>
  <si>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</si>
  <si>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</si>
  <si>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</si>
  <si>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</si>
  <si>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</si>
  <si>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</si>
  <si>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</si>
  <si>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</si>
  <si>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</si>
  <si>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</si>
  <si>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</si>
  <si>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</si>
  <si>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</si>
  <si>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</si>
  <si>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</si>
  <si>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</si>
  <si>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</si>
  <si>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</si>
  <si>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</si>
  <si>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</si>
  <si>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</si>
  <si>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</si>
  <si>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</si>
  <si>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</si>
  <si>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</si>
  <si>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</si>
  <si>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</si>
  <si>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</si>
  <si>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</si>
  <si>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</si>
  <si>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</si>
  <si>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</si>
  <si>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</si>
  <si>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</si>
  <si>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</si>
  <si>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</si>
  <si>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</si>
  <si>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</si>
  <si>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</si>
  <si>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</si>
  <si>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</si>
  <si>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</si>
  <si>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</si>
  <si>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</si>
  <si>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</si>
  <si>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</si>
  <si>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</si>
  <si>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</si>
  <si>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</si>
  <si>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</si>
  <si>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</si>
  <si>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</si>
  <si>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</si>
  <si>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</si>
  <si>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</si>
  <si>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</si>
  <si>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</si>
  <si>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</si>
  <si>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</si>
  <si>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</si>
  <si>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</si>
  <si>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</si>
  <si>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</si>
  <si>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</si>
  <si>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</si>
  <si>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</si>
  <si>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</si>
  <si>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</si>
  <si>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</si>
  <si>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</si>
  <si>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</si>
  <si>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</si>
  <si>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</si>
  <si>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</si>
  <si>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</si>
  <si>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</si>
  <si>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</si>
  <si>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</si>
  <si>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</si>
  <si>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</si>
  <si>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</si>
  <si>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</si>
  <si>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</si>
  <si>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</si>
  <si>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</si>
  <si>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</si>
  <si>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</si>
  <si>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</si>
  <si>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</si>
  <si>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</si>
  <si>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</si>
  <si>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</si>
  <si>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</si>
  <si>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</si>
  <si>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</si>
  <si>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</si>
  <si>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</si>
  <si>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</si>
  <si>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</si>
  <si>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</si>
  <si>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</si>
  <si>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</si>
  <si>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</si>
  <si>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</si>
  <si>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</si>
  <si>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</si>
  <si>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</si>
  <si>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</si>
  <si>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</si>
  <si>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</si>
  <si>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</si>
  <si>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</si>
  <si>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</si>
  <si>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</si>
  <si>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</si>
  <si>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</si>
  <si>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</si>
  <si>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</si>
  <si>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</si>
  <si>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</si>
  <si>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</si>
  <si>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</si>
  <si>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</si>
  <si>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</si>
  <si>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</si>
  <si>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</si>
  <si>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</si>
  <si>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</si>
  <si>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</si>
  <si>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</si>
  <si>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</si>
  <si>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</si>
  <si>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</si>
  <si>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</si>
  <si>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</si>
  <si>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</si>
  <si>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</si>
  <si>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</si>
  <si>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</si>
  <si>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</si>
  <si>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</si>
  <si>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</si>
  <si>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</si>
  <si>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</si>
  <si>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</si>
  <si>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</si>
  <si>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</si>
  <si>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</si>
  <si>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</si>
  <si>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</si>
  <si>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</si>
  <si>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</si>
  <si>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</si>
  <si>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</si>
  <si>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</si>
  <si>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</si>
  <si>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</si>
  <si>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</si>
  <si>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</si>
  <si>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</si>
  <si>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</si>
  <si>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</si>
  <si>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</si>
  <si>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</si>
  <si>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</si>
  <si>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</si>
  <si>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</si>
  <si>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</si>
  <si>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</si>
  <si>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</si>
  <si>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</si>
  <si>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</si>
  <si>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</si>
  <si>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</si>
  <si>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</si>
  <si>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</si>
  <si>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</si>
  <si>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</si>
  <si>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</si>
  <si>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</si>
  <si>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</si>
  <si>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</si>
  <si>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</si>
  <si>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</si>
  <si>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</si>
  <si>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</si>
  <si>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</si>
  <si>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</si>
  <si>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</si>
  <si>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</si>
  <si>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</si>
  <si>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</si>
  <si>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</si>
  <si>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</si>
  <si>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</si>
  <si>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</si>
  <si>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</si>
  <si>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</si>
  <si>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</si>
  <si>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</si>
  <si>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</si>
  <si>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</si>
  <si>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</si>
  <si>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</si>
  <si>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</si>
  <si>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</si>
  <si>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</si>
  <si>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</si>
  <si>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</si>
  <si>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</si>
  <si>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</si>
  <si>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</si>
  <si>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</si>
  <si>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</si>
  <si>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</si>
  <si>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</si>
  <si>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</si>
  <si>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</si>
  <si>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</si>
  <si>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</si>
  <si>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</si>
  <si>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</si>
  <si>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</si>
  <si>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</si>
  <si>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</si>
  <si>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</si>
  <si>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</si>
  <si>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</si>
  <si>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</si>
  <si>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</si>
  <si>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</si>
  <si>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</si>
  <si>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</si>
  <si>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</si>
  <si>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</si>
  <si>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</si>
  <si>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</si>
  <si>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</si>
  <si>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</si>
  <si>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</si>
  <si>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</si>
  <si>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</si>
  <si>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</si>
  <si>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</si>
  <si>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</si>
  <si>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</si>
  <si>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</si>
  <si>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</si>
  <si>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</si>
  <si>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</si>
  <si>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</si>
  <si>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</si>
  <si>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</si>
  <si>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</si>
  <si>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</si>
  <si>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</si>
  <si>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</si>
  <si>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</si>
  <si>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</si>
  <si>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</si>
  <si>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</si>
  <si>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</si>
  <si>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</si>
  <si>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</si>
  <si>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</si>
  <si>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</si>
  <si>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</si>
  <si>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</si>
  <si>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</si>
  <si>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</si>
  <si>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</si>
  <si>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</si>
  <si>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</si>
  <si>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</si>
  <si>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</si>
  <si>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</si>
  <si>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</si>
  <si>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</si>
  <si>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</si>
  <si>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</si>
  <si>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</si>
  <si>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</si>
  <si>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</si>
  <si>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</si>
  <si>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</si>
  <si>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</si>
  <si>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</si>
  <si>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</si>
  <si>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</si>
  <si>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</si>
  <si>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</si>
  <si>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</si>
  <si>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</si>
  <si>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</si>
  <si>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</si>
  <si>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</si>
  <si>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</si>
  <si>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</si>
  <si>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</si>
  <si>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</si>
  <si>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</si>
  <si>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</si>
  <si>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</si>
  <si>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</si>
  <si>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</si>
  <si>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</si>
  <si>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</si>
  <si>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</si>
  <si>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</si>
  <si>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</si>
  <si>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</si>
  <si>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</si>
  <si>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</si>
  <si>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</si>
  <si>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</si>
  <si>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</si>
  <si>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</si>
  <si>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</si>
  <si>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</si>
  <si>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</si>
  <si>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</si>
  <si>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</si>
  <si>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</si>
  <si>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</si>
  <si>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</si>
  <si>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</si>
  <si>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</si>
  <si>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</si>
  <si>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</si>
  <si>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</si>
  <si>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</si>
  <si>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</si>
  <si>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</si>
  <si>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</si>
  <si>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</si>
  <si>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</si>
  <si>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</si>
  <si>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</si>
  <si>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</si>
  <si>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</si>
  <si>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</si>
  <si>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</si>
  <si>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</si>
  <si>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</si>
  <si>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</si>
  <si>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</si>
  <si>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</si>
  <si>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</si>
  <si>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</si>
  <si>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</si>
  <si>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</si>
  <si>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</si>
  <si>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</si>
  <si>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</si>
  <si>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</si>
  <si>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</si>
  <si>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</si>
  <si>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</si>
  <si>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</si>
  <si>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</si>
  <si>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</si>
  <si>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</si>
  <si>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</si>
  <si>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</si>
  <si>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</si>
  <si>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</si>
  <si>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</si>
  <si>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</si>
  <si>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</si>
  <si>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</si>
  <si>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</si>
  <si>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</si>
  <si>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</si>
  <si>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</si>
  <si>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</si>
  <si>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</si>
  <si>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</si>
  <si>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</si>
  <si>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</si>
  <si>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</si>
  <si>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</si>
  <si>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</si>
  <si>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</si>
  <si>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</si>
  <si>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</si>
  <si>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</si>
  <si>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</si>
  <si>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</si>
  <si>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</si>
  <si>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</si>
  <si>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</si>
  <si>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</si>
  <si>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</si>
  <si>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</si>
  <si>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</si>
  <si>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</si>
  <si>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</si>
  <si>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</si>
  <si>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</si>
  <si>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</si>
  <si>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</si>
  <si>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</si>
  <si>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</si>
  <si>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</si>
  <si>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</si>
  <si>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</si>
  <si>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</si>
  <si>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</si>
  <si>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</si>
  <si>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</si>
  <si>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</si>
  <si>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</si>
  <si>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</si>
  <si>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</si>
  <si>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</si>
  <si>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</si>
  <si>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</si>
  <si>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</si>
  <si>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</si>
  <si>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</si>
  <si>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</si>
  <si>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</si>
  <si>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</si>
  <si>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</si>
  <si>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</si>
  <si>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</si>
  <si>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</si>
  <si>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</si>
  <si>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</si>
  <si>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</si>
  <si>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</si>
  <si>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</si>
  <si>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</si>
  <si>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</si>
  <si>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</si>
  <si>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</si>
  <si>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</si>
  <si>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</si>
  <si>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</si>
  <si>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</si>
  <si>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</si>
  <si>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</si>
  <si>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</si>
  <si>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</si>
  <si>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</si>
  <si>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</si>
  <si>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</si>
  <si>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</si>
  <si>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</si>
  <si>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</si>
  <si>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</si>
  <si>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</si>
  <si>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</si>
  <si>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</si>
  <si>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</si>
  <si>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</si>
  <si>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</si>
  <si>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</si>
  <si>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</si>
  <si>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</si>
  <si>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</si>
  <si>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</si>
  <si>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</si>
  <si>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</si>
  <si>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</si>
  <si>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</si>
  <si>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</si>
  <si>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</si>
  <si>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</si>
  <si>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</si>
  <si>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</si>
  <si>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</si>
  <si>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</si>
  <si>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</si>
  <si>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</si>
  <si>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</si>
  <si>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</si>
  <si>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</si>
  <si>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</si>
  <si>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</si>
  <si>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</si>
  <si>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</si>
  <si>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</si>
  <si>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</si>
  <si>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</si>
  <si>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</si>
  <si>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</si>
  <si>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</si>
  <si>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</si>
  <si>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</si>
  <si>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</si>
  <si>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</si>
  <si>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</si>
  <si>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</si>
  <si>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</si>
  <si>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</si>
  <si>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</si>
  <si>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</si>
  <si>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</si>
  <si>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</si>
  <si>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</si>
  <si>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</si>
  <si>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</si>
  <si>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</si>
  <si>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</si>
  <si>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</si>
  <si>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</si>
  <si>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</si>
  <si>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</si>
  <si>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</si>
  <si>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</si>
  <si>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</si>
  <si>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</si>
  <si>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</si>
  <si>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</si>
  <si>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</si>
  <si>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</si>
  <si>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</si>
  <si>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</si>
  <si>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</si>
  <si>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</si>
  <si>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</si>
  <si>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</si>
  <si>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</si>
  <si>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</si>
  <si>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</si>
  <si>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</si>
  <si>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</si>
  <si>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</si>
  <si>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</si>
  <si>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</si>
  <si>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</si>
  <si>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</si>
  <si>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</si>
  <si>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</si>
  <si>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</si>
  <si>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</si>
  <si>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</si>
  <si>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</si>
  <si>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</si>
  <si>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</si>
  <si>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</si>
  <si>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</si>
  <si>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</si>
  <si>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</si>
  <si>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</si>
  <si>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</si>
  <si>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</si>
  <si>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</si>
  <si>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</si>
  <si>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</si>
  <si>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</si>
  <si>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</si>
  <si>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</si>
  <si>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</si>
  <si>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</si>
  <si>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</si>
  <si>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</si>
  <si>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</si>
  <si>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</si>
  <si>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</si>
  <si>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</si>
  <si>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</si>
  <si>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</si>
  <si>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</si>
  <si>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</si>
  <si>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</si>
  <si>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</si>
  <si>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</si>
  <si>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</si>
  <si>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</si>
  <si>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</si>
  <si>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</si>
  <si>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</si>
  <si>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</si>
  <si>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</si>
  <si>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</si>
  <si>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</si>
  <si>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</si>
  <si>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</si>
  <si>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</si>
  <si>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</si>
  <si>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</si>
  <si>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</si>
  <si>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</si>
  <si>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</si>
  <si>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</si>
  <si>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</si>
  <si>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</si>
  <si>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</si>
  <si>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</si>
  <si>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</si>
  <si>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</si>
  <si>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</si>
  <si>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</si>
  <si>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</si>
  <si>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</si>
  <si>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</si>
  <si>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</si>
  <si>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</si>
  <si>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</si>
  <si>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</si>
  <si>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</si>
  <si>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</si>
  <si>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</si>
  <si>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</si>
  <si>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</si>
  <si>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</si>
  <si>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</si>
  <si>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</si>
  <si>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</si>
  <si>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</si>
  <si>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</si>
  <si>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</si>
  <si>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</si>
  <si>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</si>
  <si>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</si>
  <si>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</si>
  <si>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</si>
  <si>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</si>
  <si>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</si>
  <si>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</si>
  <si>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</si>
  <si>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</si>
  <si>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</si>
  <si>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</si>
  <si>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</si>
  <si>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</si>
  <si>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</si>
  <si>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</si>
  <si>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</si>
  <si>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</si>
  <si>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</si>
  <si>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</si>
  <si>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</si>
  <si>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</si>
  <si>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</si>
  <si>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</si>
  <si>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</si>
  <si>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</si>
  <si>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</si>
  <si>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</si>
  <si>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</si>
  <si>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</si>
  <si>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</si>
  <si>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</si>
  <si>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</si>
  <si>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</si>
  <si>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</si>
  <si>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</si>
  <si>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</si>
  <si>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</si>
  <si>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</si>
  <si>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</si>
  <si>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</si>
  <si>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</si>
  <si>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</si>
  <si>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</si>
  <si>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</si>
  <si>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</si>
  <si>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</si>
  <si>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</si>
  <si>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</si>
  <si>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</si>
  <si>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</si>
  <si>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</si>
  <si>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</si>
  <si>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</si>
  <si>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</si>
  <si>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</si>
  <si>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</si>
  <si>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</si>
  <si>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</si>
  <si>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</si>
  <si>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</si>
  <si>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</si>
  <si>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</si>
  <si>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</si>
  <si>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</si>
  <si>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</si>
  <si>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</si>
  <si>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</si>
  <si>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</si>
  <si>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</si>
  <si>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</si>
  <si>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</si>
  <si>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</si>
  <si>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</si>
  <si>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</si>
  <si>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</si>
  <si>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</si>
  <si>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</si>
  <si>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</si>
  <si>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</si>
  <si>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</si>
  <si>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</si>
  <si>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</si>
  <si>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</si>
  <si>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</si>
  <si>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</si>
  <si>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</si>
  <si>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</si>
  <si>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</si>
  <si>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</si>
  <si>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</si>
  <si>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</si>
  <si>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</si>
  <si>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</si>
  <si>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</si>
  <si>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</si>
  <si>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</si>
  <si>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</si>
  <si>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</si>
  <si>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</si>
  <si>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</si>
  <si>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</si>
  <si>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</si>
  <si>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</si>
  <si>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</si>
  <si>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</si>
  <si>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</si>
  <si>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</si>
  <si>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</si>
  <si>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</si>
  <si>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</si>
  <si>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</si>
  <si>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</si>
  <si>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</si>
  <si>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</si>
  <si>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</si>
  <si>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</si>
  <si>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</si>
  <si>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</si>
  <si>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</si>
  <si>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</si>
  <si>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</si>
  <si>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</si>
  <si>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</si>
  <si>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</si>
  <si>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</si>
  <si>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</si>
  <si>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</si>
  <si>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</si>
  <si>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</si>
  <si>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</si>
  <si>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</si>
  <si>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</si>
  <si>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</si>
  <si>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</si>
  <si>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</si>
  <si>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</si>
  <si>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</si>
  <si>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</si>
  <si>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</si>
  <si>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</si>
  <si>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</si>
  <si>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</si>
  <si>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</si>
  <si>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</si>
  <si>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</si>
  <si>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</si>
  <si>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</si>
  <si>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</si>
  <si>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</si>
  <si>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</si>
  <si>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</si>
  <si>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</si>
  <si>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</si>
  <si>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</si>
  <si>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</si>
  <si>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</si>
  <si>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</si>
  <si>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</si>
  <si>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</si>
  <si>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</si>
  <si>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</si>
  <si>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</si>
  <si>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</si>
  <si>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</si>
  <si>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</si>
  <si>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</si>
  <si>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</si>
  <si>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</si>
  <si>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</si>
  <si>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</si>
  <si>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</si>
  <si>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</si>
  <si>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</si>
  <si>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</si>
  <si>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</si>
  <si>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</si>
  <si>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</si>
  <si>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</si>
  <si>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</si>
  <si>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</si>
  <si>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</si>
  <si>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</si>
  <si>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</si>
  <si>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</si>
  <si>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</si>
  <si>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</si>
  <si>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</si>
  <si>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</si>
  <si>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</si>
  <si>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</si>
  <si>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</si>
  <si>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</si>
  <si>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</si>
  <si>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</si>
  <si>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</si>
  <si>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</si>
  <si>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</si>
  <si>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</si>
  <si>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</si>
  <si>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</si>
  <si>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</si>
  <si>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</si>
  <si>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</si>
  <si>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</si>
  <si>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</si>
  <si>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</si>
  <si>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</si>
  <si>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</si>
  <si>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</si>
  <si>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</si>
  <si>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</si>
  <si>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</si>
  <si>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</si>
  <si>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</si>
  <si>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</si>
  <si>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</si>
  <si>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</si>
  <si>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</si>
  <si>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</si>
  <si>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</si>
  <si>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</si>
  <si>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</si>
  <si>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</si>
  <si>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</si>
  <si>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</si>
  <si>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</si>
  <si>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</si>
  <si>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</si>
  <si>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</si>
  <si>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</si>
  <si>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</si>
  <si>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</si>
  <si>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</si>
  <si>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</si>
  <si>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</si>
  <si>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</si>
  <si>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</si>
  <si>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</si>
  <si>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</si>
  <si>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</si>
  <si>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</si>
  <si>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</si>
  <si>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</si>
  <si>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</si>
  <si>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</si>
  <si>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</si>
  <si>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</si>
  <si>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</si>
  <si>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</si>
  <si>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</si>
  <si>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</si>
  <si>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</si>
  <si>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</si>
  <si>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</si>
  <si>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</si>
  <si>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</si>
  <si>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</si>
  <si>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</si>
  <si>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</si>
  <si>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</si>
  <si>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</si>
  <si>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</si>
  <si>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</si>
  <si>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</si>
  <si>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</si>
  <si>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</si>
  <si>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</si>
  <si>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</si>
  <si>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</si>
  <si>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</si>
  <si>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</si>
  <si>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</si>
  <si>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</si>
  <si>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</si>
  <si>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</si>
  <si>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</si>
  <si>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</si>
  <si>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</si>
  <si>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</si>
  <si>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</si>
  <si>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</si>
  <si>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</si>
  <si>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</si>
  <si>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</si>
  <si>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</si>
  <si>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</si>
  <si>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</si>
  <si>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</si>
  <si>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</si>
  <si>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</si>
  <si>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</si>
  <si>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</si>
  <si>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</si>
  <si>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</si>
  <si>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</si>
  <si>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</si>
  <si>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</si>
  <si>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</si>
  <si>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</si>
  <si>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</si>
  <si>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</si>
  <si>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</si>
  <si>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</si>
  <si>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</si>
  <si>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</si>
  <si>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</si>
  <si>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</si>
  <si>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</si>
  <si>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</si>
  <si>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</si>
  <si>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</si>
  <si>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</si>
  <si>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</si>
  <si>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</si>
  <si>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</si>
  <si>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</si>
  <si>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</si>
  <si>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</si>
  <si>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</si>
  <si>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</si>
  <si>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</si>
  <si>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</si>
  <si>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</si>
  <si>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</si>
  <si>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</si>
  <si>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</si>
  <si>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</si>
  <si>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</si>
  <si>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</si>
  <si>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</si>
  <si>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</si>
  <si>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</si>
  <si>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</si>
  <si>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</si>
  <si>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</si>
  <si>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</si>
  <si>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</si>
  <si>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</si>
  <si>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</si>
  <si>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</si>
  <si>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</si>
  <si>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</si>
  <si>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</si>
  <si>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</si>
  <si>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</si>
  <si>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</si>
  <si>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</si>
  <si>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</si>
  <si>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</si>
  <si>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</si>
  <si>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</si>
  <si>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</si>
  <si>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</si>
  <si>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</si>
  <si>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</si>
  <si>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</si>
  <si>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</si>
  <si>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</si>
  <si>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</si>
  <si>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</si>
  <si>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</si>
  <si>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</si>
  <si>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</si>
  <si>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</si>
  <si>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</si>
  <si>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</si>
  <si>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</si>
  <si>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</si>
  <si>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</si>
  <si>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</si>
  <si>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</si>
  <si>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</si>
  <si>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</si>
  <si>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</si>
  <si>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</si>
  <si>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</si>
  <si>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</si>
  <si>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</si>
  <si>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</si>
  <si>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</si>
  <si>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</si>
  <si>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</si>
  <si>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</si>
  <si>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</si>
  <si>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</si>
  <si>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</si>
  <si>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</si>
  <si>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</si>
  <si>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</si>
  <si>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</si>
  <si>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</si>
  <si>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</si>
  <si>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</si>
  <si>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</si>
  <si>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</si>
  <si>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</si>
  <si>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</si>
  <si>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</si>
  <si>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</si>
  <si>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</si>
  <si>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</si>
  <si>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</si>
  <si>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</si>
  <si>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</si>
  <si>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</si>
  <si>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</si>
  <si>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</si>
  <si>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</si>
  <si>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</si>
  <si>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</si>
  <si>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</si>
  <si>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</si>
  <si>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</si>
  <si>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</si>
  <si>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</si>
  <si>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</si>
  <si>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</si>
  <si>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</si>
  <si>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</si>
  <si>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</si>
  <si>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</si>
  <si>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</si>
  <si>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</si>
  <si>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</si>
  <si>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</si>
  <si>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</si>
  <si>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</si>
  <si>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</si>
  <si>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</si>
  <si>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</si>
  <si>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</si>
  <si>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</si>
  <si>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</si>
  <si>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</si>
  <si>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</si>
  <si>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</si>
  <si>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</si>
  <si>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</si>
  <si>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</si>
  <si>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</si>
  <si>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</si>
  <si>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</si>
  <si>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</si>
  <si>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</si>
  <si>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</si>
  <si>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</si>
  <si>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</si>
  <si>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</si>
  <si>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</si>
  <si>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</si>
  <si>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</si>
  <si>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</si>
  <si>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</si>
  <si>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</si>
  <si>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</si>
  <si>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</si>
  <si>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</si>
  <si>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</si>
  <si>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</si>
  <si>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</si>
  <si>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</si>
  <si>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</si>
  <si>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</si>
  <si>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</si>
  <si>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</si>
  <si>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</si>
  <si>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</si>
  <si>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</si>
  <si>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</si>
  <si>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</si>
  <si>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</si>
  <si>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</si>
  <si>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</si>
  <si>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</si>
  <si>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</si>
  <si>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</si>
  <si>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</si>
  <si>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</si>
  <si>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</si>
  <si>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</si>
  <si>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</si>
  <si>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</si>
  <si>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</si>
  <si>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</si>
  <si>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</si>
  <si>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</si>
  <si>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</si>
  <si>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</si>
  <si>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</si>
  <si>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</si>
  <si>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</si>
  <si>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</si>
  <si>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</si>
  <si>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</si>
  <si>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</si>
  <si>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</si>
  <si>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</si>
  <si>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</si>
  <si>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</si>
  <si>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</si>
  <si>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</si>
  <si>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</si>
  <si>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</si>
  <si>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</si>
  <si>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</si>
  <si>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</si>
  <si>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</si>
  <si>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</si>
  <si>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</si>
  <si>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</si>
  <si>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</si>
  <si>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</si>
  <si>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</si>
  <si>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</si>
  <si>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</si>
  <si>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</si>
  <si>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</si>
  <si>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</si>
  <si>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</si>
  <si>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</si>
  <si>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</si>
  <si>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</si>
  <si>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</si>
  <si>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</si>
  <si>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</si>
  <si>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</si>
  <si>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</si>
  <si>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</si>
  <si>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</si>
  <si>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</si>
  <si>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</si>
  <si>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</si>
  <si>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</si>
  <si>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</si>
  <si>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</si>
  <si>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</si>
  <si>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</si>
  <si>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</si>
  <si>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</si>
  <si>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</si>
  <si>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</si>
  <si>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</si>
  <si>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</si>
  <si>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</si>
  <si>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</si>
  <si>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</si>
  <si>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</si>
  <si>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</si>
  <si>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</si>
  <si>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</si>
  <si>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</si>
  <si>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</si>
  <si>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</si>
  <si>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</si>
  <si>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</si>
  <si>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</si>
  <si>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</si>
  <si>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</si>
  <si>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</si>
  <si>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</si>
  <si>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</si>
  <si>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</si>
  <si>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</si>
  <si>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</si>
  <si>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</si>
  <si>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</si>
  <si>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</si>
  <si>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</si>
  <si>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</si>
  <si>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</si>
  <si>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</si>
  <si>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</si>
  <si>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</si>
  <si>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</si>
  <si>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</si>
  <si>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</si>
  <si>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</si>
  <si>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</si>
  <si>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</si>
  <si>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</si>
  <si>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</si>
  <si>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</si>
  <si>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</si>
  <si>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</si>
  <si>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</si>
  <si>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</si>
  <si>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</si>
  <si>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</si>
  <si>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</si>
  <si>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</si>
  <si>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</si>
  <si>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</si>
  <si>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</si>
  <si>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</si>
  <si>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</si>
  <si>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</si>
  <si>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</si>
  <si>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</si>
  <si>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</si>
  <si>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</si>
  <si>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</si>
  <si>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</si>
  <si>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</si>
  <si>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</si>
  <si>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</si>
  <si>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</si>
  <si>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</si>
  <si>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</si>
  <si>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</si>
  <si>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</si>
  <si>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</si>
  <si>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</si>
  <si>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</si>
  <si>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</si>
  <si>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</si>
  <si>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</si>
  <si>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</si>
  <si>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</si>
  <si>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</si>
  <si>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</si>
  <si>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</si>
  <si>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</si>
  <si>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</si>
  <si>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</si>
  <si>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</si>
  <si>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</si>
  <si>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</si>
  <si>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</si>
  <si>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</si>
  <si>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</si>
  <si>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</si>
  <si>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</si>
  <si>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</si>
  <si>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</si>
  <si>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</si>
  <si>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</si>
  <si>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</si>
  <si>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</si>
  <si>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</si>
  <si>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</si>
  <si>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</si>
  <si>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</si>
  <si>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</si>
  <si>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</si>
  <si>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</si>
  <si>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</si>
  <si>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</si>
  <si>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</si>
  <si>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</si>
  <si>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</si>
  <si>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</si>
  <si>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</si>
  <si>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</si>
  <si>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</si>
  <si>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</si>
  <si>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</si>
  <si>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</si>
  <si>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</si>
  <si>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</si>
  <si>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</si>
  <si>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</si>
  <si>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</si>
  <si>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</si>
  <si>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</si>
  <si>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</si>
  <si>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</si>
  <si>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</si>
  <si>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</si>
  <si>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</si>
  <si>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</si>
  <si>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</si>
  <si>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</si>
  <si>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</si>
  <si>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</si>
  <si>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</si>
  <si>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</si>
  <si>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</si>
  <si>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</si>
  <si>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</si>
  <si>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</si>
  <si>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</si>
  <si>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</si>
  <si>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</si>
  <si>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</si>
  <si>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</si>
  <si>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</si>
  <si>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</si>
  <si>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</si>
  <si>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</si>
  <si>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</si>
  <si>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</si>
  <si>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</si>
  <si>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</si>
  <si>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</si>
  <si>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</si>
  <si>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</si>
  <si>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</si>
  <si>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</si>
  <si>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</si>
  <si>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</si>
  <si>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</si>
  <si>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</si>
  <si>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</si>
  <si>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</si>
  <si>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</si>
  <si>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</si>
  <si>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</si>
  <si>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</si>
  <si>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</si>
  <si>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</si>
  <si>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</si>
  <si>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</si>
  <si>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</si>
  <si>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</si>
  <si>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</si>
  <si>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</si>
  <si>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</si>
  <si>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</si>
  <si>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</si>
  <si>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</si>
  <si>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</si>
  <si>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</si>
  <si>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</si>
  <si>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</si>
  <si>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</si>
  <si>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</si>
  <si>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</si>
  <si>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</si>
  <si>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</si>
  <si>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</si>
  <si>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</si>
  <si>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</si>
  <si>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</si>
  <si>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</si>
  <si>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</si>
  <si>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</si>
  <si>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</si>
  <si>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</si>
  <si>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</si>
  <si>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</si>
  <si>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</si>
  <si>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</si>
  <si>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</si>
  <si>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</si>
  <si>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</si>
  <si>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</si>
  <si>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</si>
  <si>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</si>
  <si>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</si>
  <si>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</si>
  <si>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</si>
  <si>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</si>
  <si>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</si>
  <si>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</si>
  <si>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</si>
  <si>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</si>
  <si>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</si>
  <si>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</si>
  <si>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</si>
  <si>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</si>
  <si>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</si>
  <si>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</si>
  <si>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</si>
  <si>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</si>
  <si>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</si>
  <si>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</si>
  <si>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</si>
  <si>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</si>
  <si>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</si>
  <si>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</si>
  <si>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</si>
  <si>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</si>
  <si>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</si>
  <si>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</si>
  <si>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</si>
  <si>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</si>
  <si>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</si>
  <si>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</si>
  <si>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</si>
  <si>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</si>
  <si>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</si>
  <si>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</si>
  <si>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</si>
  <si>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</si>
  <si>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</si>
  <si>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</si>
  <si>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</si>
  <si>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</si>
  <si>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</si>
  <si>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</si>
  <si>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</si>
  <si>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</si>
  <si>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</si>
  <si>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</si>
  <si>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</si>
  <si>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</si>
  <si>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</si>
  <si>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</si>
  <si>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</si>
  <si>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</si>
  <si>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</si>
  <si>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</si>
  <si>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</si>
  <si>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</si>
  <si>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</si>
  <si>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</si>
  <si>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</si>
  <si>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</si>
  <si>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</si>
  <si>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</si>
  <si>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</si>
  <si>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</si>
  <si>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</si>
  <si>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</si>
  <si>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</si>
  <si>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</si>
  <si>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</si>
  <si>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</si>
  <si>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</si>
  <si>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</si>
  <si>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</si>
  <si>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</si>
  <si>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</si>
  <si>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</si>
  <si>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</si>
  <si>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</si>
  <si>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</si>
  <si>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</si>
  <si>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</si>
  <si>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</si>
  <si>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</si>
  <si>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</si>
  <si>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</si>
  <si>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</si>
  <si>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</si>
  <si>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</si>
  <si>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</si>
  <si>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</si>
  <si>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</si>
  <si>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</si>
  <si>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</si>
  <si>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</si>
  <si>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</si>
  <si>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</si>
  <si>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</si>
  <si>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</si>
  <si>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</si>
  <si>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</si>
  <si>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</si>
  <si>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</si>
  <si>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</si>
  <si>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</si>
  <si>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</si>
  <si>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</si>
  <si>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</si>
  <si>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</si>
  <si>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</si>
  <si>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</si>
  <si>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</si>
  <si>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</si>
  <si>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</si>
  <si>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</si>
  <si>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</si>
  <si>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</si>
  <si>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</si>
  <si>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</si>
  <si>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</si>
  <si>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</si>
  <si>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</si>
  <si>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</si>
  <si>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</si>
  <si>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</si>
  <si>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</si>
  <si>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</si>
  <si>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</si>
  <si>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</si>
  <si>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</si>
  <si>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</si>
  <si>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</si>
  <si>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</si>
  <si>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</si>
  <si>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</si>
  <si>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</si>
  <si>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</si>
  <si>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</si>
  <si>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</si>
  <si>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</si>
  <si>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</si>
  <si>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</si>
  <si>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</si>
  <si>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</si>
  <si>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</si>
  <si>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</si>
  <si>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</si>
  <si>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</si>
  <si>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</si>
  <si>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</si>
  <si>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</si>
  <si>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</si>
  <si>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</si>
  <si>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</si>
  <si>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</si>
  <si>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</si>
  <si>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</si>
  <si>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</si>
  <si>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</si>
  <si>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</si>
  <si>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</si>
  <si>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</si>
  <si>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</si>
  <si>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</si>
  <si>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</si>
  <si>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</si>
  <si>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</si>
  <si>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</si>
  <si>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</si>
  <si>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</si>
  <si>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</si>
  <si>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</si>
  <si>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</si>
  <si>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</si>
  <si>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</si>
  <si>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</si>
  <si>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</si>
  <si>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</si>
  <si>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</si>
  <si>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</si>
  <si>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</si>
  <si>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</si>
  <si>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</si>
  <si>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</si>
  <si>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</si>
  <si>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</si>
  <si>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</si>
  <si>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</si>
  <si>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</si>
  <si>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</si>
  <si>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</si>
  <si>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</si>
  <si>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</si>
  <si>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</si>
  <si>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</si>
  <si>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</si>
  <si>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</si>
  <si>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</si>
  <si>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</si>
  <si>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</si>
  <si>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</si>
  <si>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</si>
  <si>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</si>
  <si>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</si>
  <si>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</si>
  <si>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</si>
  <si>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</si>
  <si>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</si>
  <si>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</si>
  <si>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</si>
  <si>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</si>
  <si>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</si>
  <si>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</si>
  <si>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</si>
  <si>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</si>
  <si>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</si>
  <si>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</si>
  <si>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</si>
  <si>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</si>
  <si>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</si>
  <si>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</si>
  <si>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</si>
  <si>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</si>
  <si>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</si>
  <si>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</si>
  <si>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</si>
  <si>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</si>
  <si>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</si>
  <si>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</si>
  <si>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</si>
  <si>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</si>
  <si>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</si>
  <si>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</si>
  <si>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</si>
  <si>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</si>
  <si>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</si>
  <si>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</si>
  <si>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</si>
  <si>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</si>
  <si>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</si>
  <si>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</si>
  <si>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</si>
  <si>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</si>
  <si>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</si>
  <si>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</si>
  <si>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</si>
  <si>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</si>
  <si>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</si>
  <si>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</si>
  <si>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</si>
  <si>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</si>
  <si>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</si>
  <si>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</si>
  <si>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</si>
  <si>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</si>
  <si>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</si>
  <si>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</si>
  <si>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</si>
  <si>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</si>
  <si>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</si>
  <si>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</si>
  <si>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</si>
  <si>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</si>
  <si>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</si>
  <si>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</si>
  <si>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</si>
  <si>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</si>
  <si>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</si>
  <si>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</si>
  <si>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</si>
  <si>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</si>
  <si>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</si>
  <si>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</si>
  <si>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</si>
  <si>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</si>
  <si>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</si>
  <si>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</si>
  <si>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</si>
  <si>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</si>
  <si>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</si>
  <si>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</si>
  <si>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</si>
  <si>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</si>
  <si>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</si>
  <si>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</si>
  <si>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</si>
  <si>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</si>
  <si>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</si>
  <si>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</si>
  <si>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</si>
  <si>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</si>
  <si>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</si>
  <si>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</si>
  <si>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</si>
  <si>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</si>
  <si>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</si>
  <si>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</si>
  <si>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</si>
  <si>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</si>
  <si>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</si>
  <si>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</si>
  <si>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</si>
  <si>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</si>
  <si>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</si>
  <si>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</si>
  <si>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</si>
  <si>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</si>
  <si>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</si>
  <si>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</si>
  <si>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</si>
  <si>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</si>
  <si>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</si>
  <si>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</si>
  <si>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</si>
  <si>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</si>
  <si>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</si>
  <si>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</si>
  <si>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</si>
  <si>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</si>
  <si>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</si>
  <si>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</si>
  <si>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</si>
  <si>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</si>
  <si>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</si>
  <si>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</si>
  <si>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</si>
  <si>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</si>
  <si>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</si>
  <si>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</si>
  <si>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</si>
  <si>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</si>
  <si>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</si>
  <si>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</si>
  <si>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</si>
  <si>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</si>
  <si>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</si>
  <si>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</si>
  <si>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</si>
  <si>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</si>
  <si>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</si>
  <si>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</si>
  <si>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</si>
  <si>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</si>
  <si>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</si>
  <si>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</si>
  <si>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</si>
  <si>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</si>
  <si>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</si>
  <si>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</si>
  <si>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</si>
  <si>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</si>
  <si>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</si>
  <si>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</si>
  <si>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</si>
  <si>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</si>
  <si>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</si>
  <si>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</si>
  <si>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</si>
  <si>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</si>
  <si>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</si>
  <si>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</si>
  <si>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</si>
  <si>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</si>
  <si>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</si>
  <si>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</si>
  <si>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</si>
  <si>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</si>
  <si>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</si>
  <si>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</si>
  <si>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</si>
  <si>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</si>
  <si>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</si>
  <si>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</si>
  <si>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</si>
  <si>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</si>
  <si>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</si>
  <si>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</si>
  <si>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</si>
  <si>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</si>
  <si>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</si>
  <si>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</si>
  <si>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</si>
  <si>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</si>
  <si>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</si>
  <si>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</si>
  <si>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</si>
  <si>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</si>
  <si>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</si>
  <si>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</si>
  <si>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</si>
  <si>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</si>
  <si>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</si>
  <si>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</si>
  <si>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</si>
  <si>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</si>
  <si>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</si>
  <si>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</si>
  <si>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</si>
  <si>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</si>
  <si>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</si>
  <si>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</si>
  <si>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</si>
  <si>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</si>
  <si>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</si>
  <si>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</si>
  <si>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</si>
  <si>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</si>
  <si>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</si>
  <si>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</si>
  <si>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</si>
  <si>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</si>
  <si>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</si>
  <si>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</si>
  <si>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</si>
  <si>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</si>
  <si>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</si>
  <si>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</si>
  <si>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</si>
  <si>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</si>
  <si>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</si>
  <si>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</si>
  <si>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</si>
  <si>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</si>
  <si>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</si>
  <si>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</si>
  <si>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</si>
  <si>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</si>
  <si>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</si>
  <si>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</si>
  <si>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</si>
  <si>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</si>
  <si>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</si>
  <si>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</si>
  <si>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</si>
  <si>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</si>
  <si>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</si>
  <si>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</si>
  <si>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</si>
  <si>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</si>
  <si>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</si>
  <si>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</si>
  <si>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</si>
  <si>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</si>
  <si>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</si>
  <si>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</si>
  <si>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</si>
  <si>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</si>
  <si>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</si>
  <si>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</si>
  <si>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</si>
  <si>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</si>
  <si>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</si>
  <si>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</si>
  <si>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</si>
  <si>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</si>
  <si>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</si>
  <si>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</si>
  <si>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</si>
  <si>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</si>
  <si>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</si>
  <si>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</si>
  <si>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</si>
  <si>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</si>
  <si>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</si>
  <si>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</si>
  <si>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</si>
  <si>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</si>
  <si>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</si>
  <si>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</si>
  <si>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</si>
  <si>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</si>
  <si>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</si>
  <si>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</si>
  <si>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</si>
  <si>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</si>
  <si>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</si>
  <si>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</si>
  <si>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</si>
  <si>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</si>
  <si>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</si>
  <si>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</si>
  <si>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</si>
  <si>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</si>
  <si>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</si>
  <si>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</si>
  <si>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</si>
  <si>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</si>
  <si>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</si>
  <si>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</si>
  <si>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</si>
  <si>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</si>
  <si>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</si>
  <si>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</si>
  <si>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</si>
  <si>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</si>
  <si>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</si>
  <si>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</si>
  <si>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</si>
  <si>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</si>
  <si>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</si>
  <si>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</si>
  <si>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</si>
  <si>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</si>
  <si>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</si>
  <si>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</si>
  <si>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</si>
  <si>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</si>
  <si>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</si>
  <si>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</si>
  <si>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</si>
  <si>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</si>
  <si>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</si>
  <si>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</si>
  <si>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</si>
  <si>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</si>
  <si>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</si>
  <si>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</si>
  <si>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</si>
  <si>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</si>
  <si>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</si>
  <si>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</si>
  <si>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</si>
  <si>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</si>
  <si>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</si>
  <si>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</si>
  <si>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</si>
  <si>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</si>
  <si>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</si>
  <si>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</si>
  <si>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</si>
  <si>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</si>
  <si>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</si>
  <si>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</si>
  <si>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</si>
  <si>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</si>
  <si>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</si>
  <si>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</si>
  <si>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</si>
  <si>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</si>
  <si>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</si>
  <si>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</si>
  <si>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</si>
  <si>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</si>
  <si>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</si>
  <si>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</si>
  <si>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</si>
  <si>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</si>
  <si>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</si>
  <si>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</si>
  <si>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</si>
  <si>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</si>
  <si>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</si>
  <si>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</si>
  <si>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</si>
  <si>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</si>
  <si>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</si>
  <si>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</si>
  <si>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</si>
  <si>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</si>
  <si>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</si>
  <si>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</si>
  <si>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</si>
  <si>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</si>
  <si>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</si>
  <si>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</si>
  <si>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</si>
  <si>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</si>
  <si>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</si>
  <si>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</si>
  <si>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</si>
  <si>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</si>
  <si>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</si>
  <si>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</si>
  <si>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</si>
  <si>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</si>
  <si>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</si>
  <si>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</si>
  <si>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</si>
  <si>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</si>
  <si>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</si>
  <si>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</si>
  <si>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</si>
  <si>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</si>
  <si>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</si>
  <si>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</si>
  <si>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</si>
  <si>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</si>
  <si>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</si>
  <si>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</si>
  <si>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</si>
  <si>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</si>
  <si>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</si>
  <si>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</si>
  <si>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</si>
  <si>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</si>
  <si>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</si>
  <si>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</si>
  <si>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</si>
  <si>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</si>
  <si>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</si>
  <si>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</si>
  <si>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</si>
  <si>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</si>
  <si>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</si>
  <si>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</si>
  <si>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</si>
  <si>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</si>
  <si>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</si>
  <si>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</si>
  <si>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</si>
  <si>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</si>
  <si>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</si>
  <si>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</si>
  <si>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</si>
  <si>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</si>
  <si>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</si>
  <si>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</si>
  <si>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</si>
  <si>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</si>
  <si>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</si>
  <si>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</si>
  <si>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</si>
  <si>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</si>
  <si>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</si>
  <si>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</si>
  <si>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</si>
  <si>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</si>
  <si>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</si>
  <si>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</si>
  <si>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</si>
  <si>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</si>
  <si>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</si>
  <si>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</si>
  <si>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</si>
  <si>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</si>
  <si>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</si>
  <si>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</si>
  <si>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</si>
  <si>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</si>
  <si>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</si>
  <si>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</si>
  <si>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</si>
  <si>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</si>
  <si>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</si>
  <si>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</si>
  <si>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</si>
  <si>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</si>
  <si>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</si>
  <si>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</si>
  <si>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</si>
  <si>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</si>
  <si>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</si>
  <si>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</si>
  <si>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</si>
  <si>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</si>
  <si>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</si>
  <si>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</si>
  <si>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</si>
  <si>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</si>
  <si>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</si>
  <si>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</si>
  <si>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</si>
  <si>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</si>
  <si>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</si>
  <si>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</si>
  <si>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</si>
  <si>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</si>
  <si>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</si>
  <si>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</si>
  <si>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</si>
  <si>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</si>
  <si>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</si>
  <si>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</si>
  <si>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</si>
  <si>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</si>
  <si>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</si>
  <si>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</si>
  <si>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</si>
  <si>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</si>
  <si>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</si>
  <si>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</si>
  <si>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</si>
  <si>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</si>
  <si>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</si>
  <si>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</si>
  <si>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</si>
  <si>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</si>
  <si>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</si>
  <si>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</si>
  <si>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</si>
  <si>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</si>
  <si>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</si>
  <si>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</si>
  <si>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</si>
  <si>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</si>
  <si>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</si>
  <si>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</si>
  <si>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</si>
  <si>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</si>
  <si>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</si>
  <si>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</si>
  <si>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</si>
  <si>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</si>
  <si>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</si>
  <si>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</si>
  <si>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</si>
  <si>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</si>
  <si>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</si>
  <si>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</si>
  <si>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</si>
  <si>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</si>
  <si>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</si>
  <si>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</si>
  <si>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</si>
  <si>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</si>
  <si>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</si>
  <si>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</si>
  <si>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</si>
  <si>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</si>
  <si>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</si>
  <si>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</si>
  <si>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</si>
  <si>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</si>
  <si>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</si>
  <si>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</si>
  <si>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</si>
  <si>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</si>
  <si>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</si>
  <si>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</si>
  <si>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</si>
  <si>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</si>
  <si>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</si>
  <si>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</si>
  <si>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</si>
  <si>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</si>
  <si>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</si>
  <si>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</si>
  <si>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</si>
  <si>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</si>
  <si>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</si>
  <si>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</si>
  <si>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</si>
  <si>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</si>
  <si>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</si>
  <si>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</si>
  <si>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</si>
  <si>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</si>
  <si>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</si>
  <si>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</si>
  <si>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</si>
  <si>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</si>
  <si>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</si>
  <si>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</si>
  <si>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</si>
  <si>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</si>
  <si>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</si>
  <si>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</si>
  <si>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</si>
  <si>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</si>
  <si>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</si>
  <si>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</si>
  <si>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</si>
  <si>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</si>
  <si>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</si>
  <si>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</si>
  <si>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</si>
  <si>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</si>
  <si>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</si>
  <si>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</si>
  <si>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</si>
  <si>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</si>
  <si>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</si>
  <si>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</si>
  <si>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</si>
  <si>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</si>
  <si>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</si>
  <si>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</si>
  <si>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</si>
  <si>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</si>
  <si>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</si>
  <si>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</si>
  <si>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</si>
  <si>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</si>
  <si>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</si>
  <si>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</si>
  <si>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</si>
  <si>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</si>
  <si>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</si>
  <si>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</si>
  <si>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</si>
  <si>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</si>
  <si>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</si>
  <si>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</si>
  <si>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</si>
  <si>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</si>
  <si>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</si>
  <si>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</si>
  <si>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</si>
  <si>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</si>
  <si>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</si>
  <si>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</si>
  <si>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</si>
  <si>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</si>
  <si>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</si>
  <si>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</si>
  <si>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</si>
  <si>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</si>
  <si>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</si>
  <si>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</si>
  <si>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</si>
  <si>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</si>
  <si>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</si>
  <si>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</si>
  <si>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</si>
  <si>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</si>
  <si>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</si>
  <si>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</si>
  <si>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</si>
  <si>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</si>
  <si>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</si>
  <si>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</si>
  <si>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</si>
  <si>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</si>
  <si>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</si>
  <si>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</si>
  <si>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</si>
  <si>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</si>
  <si>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</si>
  <si>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</si>
  <si>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</si>
  <si>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</si>
  <si>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</si>
  <si>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</si>
  <si>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</si>
  <si>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</si>
  <si>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</si>
  <si>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</si>
  <si>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</si>
  <si>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</si>
  <si>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</si>
  <si>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</si>
  <si>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</si>
  <si>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</si>
  <si>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</si>
  <si>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</si>
  <si>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</si>
  <si>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</si>
  <si>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</si>
  <si>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</si>
  <si>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</si>
  <si>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</si>
  <si>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</si>
  <si>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</si>
  <si>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</si>
  <si>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</si>
  <si>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</si>
  <si>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</si>
  <si>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</si>
  <si>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</si>
  <si>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</si>
  <si>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</si>
  <si>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</si>
  <si>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</si>
  <si>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</si>
  <si>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</si>
  <si>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</si>
  <si>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</si>
  <si>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</si>
  <si>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</si>
  <si>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</si>
  <si>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</si>
  <si>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</si>
  <si>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</si>
  <si>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</si>
  <si>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</si>
  <si>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</si>
  <si>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</si>
  <si>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</si>
  <si>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</si>
  <si>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</si>
  <si>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</si>
  <si>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</si>
  <si>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</si>
  <si>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</si>
  <si>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</si>
  <si>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</si>
  <si>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</si>
  <si>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</si>
  <si>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</si>
  <si>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</si>
  <si>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</si>
  <si>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</si>
  <si>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</si>
  <si>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</si>
  <si>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</si>
  <si>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</si>
  <si>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</si>
  <si>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</si>
  <si>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</si>
  <si>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</si>
  <si>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</si>
  <si>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</si>
  <si>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</si>
  <si>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</si>
  <si>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</si>
  <si>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</si>
  <si>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</si>
  <si>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</si>
  <si>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</si>
  <si>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</si>
  <si>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</si>
  <si>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</si>
  <si>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</si>
  <si>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</si>
  <si>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</si>
  <si>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</si>
  <si>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</si>
  <si>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</si>
  <si>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</si>
  <si>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</si>
  <si>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</si>
  <si>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</si>
  <si>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</si>
  <si>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</si>
  <si>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</si>
  <si>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</si>
  <si>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</si>
  <si>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</si>
  <si>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</si>
  <si>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</si>
  <si>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</si>
  <si>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</si>
  <si>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</si>
  <si>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</si>
  <si>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</si>
  <si>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</si>
  <si>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</si>
  <si>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</si>
  <si>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</si>
  <si>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</si>
  <si>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</si>
  <si>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</si>
  <si>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</si>
  <si>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</si>
  <si>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</si>
  <si>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</si>
  <si>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</si>
  <si>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</si>
  <si>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</si>
  <si>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</si>
  <si>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</si>
  <si>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</si>
  <si>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</si>
  <si>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</si>
  <si>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</si>
  <si>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</si>
  <si>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</si>
  <si>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</si>
  <si>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</si>
  <si>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</si>
  <si>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</si>
  <si>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</si>
  <si>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</si>
  <si>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</si>
  <si>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</si>
  <si>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</si>
  <si>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</si>
  <si>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</si>
  <si>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</si>
  <si>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</si>
  <si>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</si>
  <si>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</si>
  <si>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</si>
  <si>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</si>
  <si>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</si>
  <si>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</si>
  <si>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</si>
  <si>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</si>
  <si>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</si>
  <si>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</si>
  <si>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</si>
  <si>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</si>
  <si>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</si>
  <si>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</si>
  <si>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</si>
  <si>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</si>
  <si>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</si>
  <si>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</si>
  <si>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</si>
  <si>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</si>
  <si>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</si>
  <si>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</si>
  <si>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</si>
  <si>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</si>
  <si>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</si>
  <si>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</si>
  <si>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</si>
  <si>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</si>
  <si>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</si>
  <si>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</si>
  <si>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</si>
  <si>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</si>
  <si>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</si>
  <si>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</si>
  <si>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</si>
  <si>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</si>
  <si>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</si>
  <si>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</si>
  <si>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</si>
  <si>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</si>
  <si>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</si>
  <si>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</si>
  <si>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</si>
  <si>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</si>
  <si>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</si>
  <si>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</si>
  <si>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</si>
  <si>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</si>
  <si>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</si>
  <si>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</si>
  <si>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</si>
  <si>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</si>
  <si>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</si>
  <si>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</si>
  <si>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</si>
  <si>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</si>
  <si>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</si>
  <si>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</si>
  <si>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</si>
  <si>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</si>
  <si>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</si>
  <si>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</si>
  <si>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</si>
  <si>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</si>
  <si>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</si>
  <si>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</si>
  <si>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</si>
  <si>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</si>
  <si>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</si>
  <si>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</si>
  <si>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</si>
  <si>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</si>
  <si>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</si>
  <si>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</si>
  <si>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</si>
  <si>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</si>
  <si>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</si>
  <si>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</si>
  <si>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</si>
  <si>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</si>
  <si>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</si>
  <si>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</si>
  <si>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</si>
  <si>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</si>
  <si>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</si>
  <si>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</si>
  <si>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</si>
  <si>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</si>
  <si>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</si>
  <si>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</si>
  <si>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</si>
  <si>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</si>
  <si>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</si>
  <si>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</si>
  <si>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</si>
  <si>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</si>
  <si>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</si>
  <si>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</si>
  <si>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</si>
  <si>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</si>
  <si>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</si>
  <si>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</si>
  <si>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</si>
  <si>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</si>
  <si>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</si>
  <si>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</si>
  <si>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</si>
  <si>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</si>
  <si>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</si>
  <si>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</si>
  <si>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</si>
  <si>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</si>
  <si>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</si>
  <si>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</si>
  <si>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</si>
  <si>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</si>
  <si>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</si>
  <si>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</si>
  <si>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</si>
  <si>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</si>
  <si>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</si>
  <si>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</si>
  <si>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</si>
  <si>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</si>
  <si>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</si>
  <si>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</si>
  <si>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</si>
  <si>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</si>
  <si>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</si>
  <si>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</si>
  <si>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</si>
  <si>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</si>
  <si>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</si>
  <si>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</si>
  <si>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</si>
  <si>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</si>
  <si>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</si>
  <si>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</si>
  <si>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</si>
  <si>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</si>
  <si>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</si>
  <si>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</si>
  <si>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</si>
  <si>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</si>
  <si>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</si>
  <si>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</si>
  <si>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</si>
  <si>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</si>
  <si>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</si>
  <si>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</si>
  <si>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</si>
  <si>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</si>
  <si>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</si>
  <si>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</si>
  <si>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</si>
  <si>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</si>
  <si>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</si>
  <si>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</si>
  <si>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</si>
  <si>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</si>
  <si>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</si>
  <si>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</si>
  <si>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</si>
  <si>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</si>
  <si>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</si>
  <si>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</si>
  <si>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</si>
  <si>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</si>
  <si>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</si>
  <si>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</si>
  <si>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</si>
  <si>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</si>
  <si>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</si>
  <si>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</si>
  <si>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</si>
  <si>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</si>
  <si>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</si>
  <si>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</si>
  <si>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</si>
  <si>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</si>
  <si>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</si>
  <si>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</si>
  <si>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</si>
  <si>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</si>
  <si>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</si>
  <si>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</si>
  <si>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</si>
  <si>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</si>
  <si>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</si>
  <si>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</si>
  <si>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</si>
  <si>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</si>
  <si>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</si>
  <si>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</si>
  <si>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</si>
  <si>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</si>
  <si>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</si>
  <si>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</si>
  <si>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</si>
  <si>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</si>
  <si>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</si>
  <si>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</si>
  <si>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</si>
  <si>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</si>
  <si>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</si>
  <si>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</si>
  <si>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</si>
  <si>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</si>
  <si>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</si>
  <si>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</si>
  <si>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</si>
  <si>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</si>
  <si>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</si>
  <si>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</si>
  <si>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</si>
  <si>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</si>
  <si>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</si>
  <si>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</si>
  <si>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</si>
  <si>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</si>
  <si>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</si>
  <si>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</si>
  <si>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</si>
  <si>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</si>
  <si>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</si>
  <si>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</si>
  <si>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</si>
  <si>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</si>
  <si>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</si>
  <si>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</si>
  <si>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</si>
  <si>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</si>
  <si>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</si>
  <si>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</si>
  <si>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</si>
  <si>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</si>
  <si>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</si>
  <si>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</si>
  <si>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</si>
  <si>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</si>
  <si>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</si>
  <si>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</si>
  <si>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</si>
  <si>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</si>
  <si>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</si>
  <si>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</si>
  <si>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</si>
  <si>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</si>
  <si>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</si>
  <si>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</si>
  <si>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</si>
  <si>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</si>
  <si>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</si>
  <si>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</si>
  <si>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</si>
  <si>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</si>
  <si>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</si>
  <si>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</si>
  <si>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</si>
  <si>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</si>
  <si>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</si>
  <si>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</si>
  <si>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</si>
  <si>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</si>
  <si>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</si>
  <si>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</si>
  <si>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</si>
  <si>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</si>
  <si>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</si>
  <si>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</si>
  <si>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</si>
  <si>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</si>
  <si>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</si>
  <si>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</si>
  <si>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</si>
  <si>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</si>
  <si>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</si>
  <si>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</si>
  <si>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</si>
  <si>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</si>
  <si>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</si>
  <si>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</si>
  <si>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</si>
  <si>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</si>
  <si>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</si>
  <si>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</si>
  <si>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</si>
  <si>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</si>
  <si>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</si>
  <si>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</si>
  <si>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</si>
  <si>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</si>
  <si>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</si>
  <si>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</si>
  <si>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</si>
  <si>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</si>
  <si>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</si>
  <si>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</si>
  <si>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</si>
  <si>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</si>
  <si>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</si>
  <si>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</si>
  <si>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</si>
  <si>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</si>
  <si>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</si>
  <si>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</si>
  <si>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</si>
  <si>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</si>
  <si>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</si>
  <si>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</si>
  <si>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</si>
  <si>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</si>
  <si>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</si>
  <si>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</si>
  <si>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</si>
  <si>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</si>
  <si>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</si>
  <si>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</si>
  <si>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</si>
  <si>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</si>
  <si>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</si>
  <si>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</si>
  <si>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</si>
  <si>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</si>
  <si>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</si>
  <si>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</si>
  <si>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</si>
  <si>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</si>
  <si>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</si>
  <si>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</si>
  <si>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</si>
  <si>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</si>
  <si>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</si>
  <si>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</si>
  <si>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</si>
  <si>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</si>
  <si>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</si>
  <si>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</si>
  <si>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</si>
  <si>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</si>
  <si>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</si>
  <si>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</si>
  <si>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</si>
  <si>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</si>
  <si>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</si>
  <si>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</si>
  <si>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</si>
  <si>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</si>
  <si>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</si>
  <si>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</si>
  <si>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</si>
  <si>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</si>
  <si>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</si>
  <si>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</si>
  <si>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</si>
  <si>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</si>
  <si>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</si>
  <si>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</si>
  <si>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</si>
  <si>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</si>
  <si>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</si>
  <si>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</si>
  <si>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</si>
  <si>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</si>
  <si>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</si>
  <si>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</si>
  <si>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</si>
  <si>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</si>
  <si>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</si>
  <si>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</si>
  <si>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</si>
  <si>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</si>
  <si>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</si>
  <si>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</si>
  <si>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</si>
  <si>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</si>
  <si>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</si>
  <si>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</si>
  <si>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</si>
  <si>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</si>
  <si>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</si>
  <si>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</si>
  <si>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</si>
  <si>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</si>
  <si>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</si>
  <si>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</si>
  <si>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</si>
  <si>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</si>
  <si>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</si>
  <si>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</si>
  <si>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</si>
  <si>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</si>
  <si>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</si>
  <si>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</si>
  <si>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</si>
  <si>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</si>
  <si>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</si>
  <si>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</si>
  <si>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</si>
  <si>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</si>
  <si>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</si>
  <si>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</si>
  <si>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</si>
  <si>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</si>
  <si>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</si>
  <si>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</si>
  <si>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</si>
  <si>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</si>
  <si>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</si>
  <si>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</si>
  <si>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</si>
  <si>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</si>
  <si>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</si>
  <si>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</si>
  <si>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</si>
  <si>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</si>
  <si>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</si>
  <si>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</si>
  <si>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</si>
  <si>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</si>
  <si>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</si>
  <si>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</si>
  <si>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</si>
  <si>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</si>
  <si>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</si>
  <si>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</si>
  <si>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</si>
  <si>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</si>
  <si>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</si>
  <si>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</si>
  <si>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</si>
  <si>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</si>
  <si>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</si>
  <si>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</si>
  <si>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</si>
  <si>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</si>
  <si>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</si>
  <si>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</si>
  <si>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</si>
  <si>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</si>
  <si>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</si>
  <si>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</si>
  <si>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</si>
  <si>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</si>
  <si>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</si>
  <si>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</si>
  <si>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</si>
  <si>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</si>
  <si>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</si>
  <si>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</si>
  <si>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</si>
  <si>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</si>
  <si>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</si>
  <si>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</si>
  <si>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</si>
  <si>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</si>
  <si>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</si>
  <si>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</si>
  <si>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</si>
  <si>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</si>
  <si>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</si>
  <si>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</si>
  <si>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</si>
  <si>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</si>
  <si>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</si>
  <si>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</si>
  <si>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</si>
  <si>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</si>
  <si>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</si>
  <si>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</si>
  <si>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</si>
  <si>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</si>
  <si>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</si>
  <si>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</si>
  <si>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</si>
  <si>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</si>
  <si>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</si>
  <si>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</si>
  <si>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</si>
  <si>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</si>
  <si>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</si>
  <si>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</si>
  <si>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</si>
  <si>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</si>
  <si>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</si>
  <si>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</si>
  <si>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</si>
  <si>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</si>
  <si>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</si>
  <si>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</si>
  <si>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</si>
  <si>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</si>
  <si>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</si>
  <si>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</si>
  <si>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</si>
  <si>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</si>
  <si>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</si>
  <si>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</si>
  <si>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</si>
  <si>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</si>
  <si>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</si>
  <si>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</si>
  <si>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</si>
  <si>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</si>
  <si>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</si>
  <si>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</si>
  <si>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</si>
  <si>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</si>
  <si>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</si>
  <si>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</si>
  <si>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</si>
  <si>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</si>
  <si>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</si>
  <si>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</si>
  <si>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</si>
  <si>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</si>
  <si>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</si>
  <si>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</si>
  <si>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</si>
  <si>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</si>
  <si>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</si>
  <si>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</si>
  <si>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</si>
  <si>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</si>
  <si>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</si>
  <si>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</si>
  <si>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</si>
  <si>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</si>
  <si>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</si>
  <si>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</si>
  <si>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</si>
  <si>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</si>
  <si>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</si>
  <si>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</si>
  <si>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</si>
  <si>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</si>
  <si>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</si>
  <si>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</si>
  <si>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</si>
  <si>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</si>
  <si>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</si>
  <si>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</si>
  <si>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</si>
  <si>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</si>
  <si>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</si>
  <si>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</si>
  <si>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</si>
  <si>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</si>
  <si>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</si>
  <si>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</si>
  <si>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</si>
  <si>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</si>
  <si>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</si>
  <si>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</si>
  <si>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</si>
  <si>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</si>
  <si>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</si>
  <si>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</si>
  <si>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</si>
  <si>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</si>
  <si>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</si>
  <si>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</si>
  <si>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</si>
  <si>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</si>
  <si>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</si>
  <si>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</si>
  <si>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</si>
  <si>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</si>
  <si>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</si>
  <si>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</si>
  <si>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</si>
  <si>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</si>
  <si>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</si>
  <si>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</si>
  <si>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</si>
  <si>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</si>
  <si>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</si>
  <si>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</si>
  <si>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</si>
  <si>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</si>
  <si>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</si>
  <si>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</si>
  <si>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</si>
  <si>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</si>
  <si>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</si>
  <si>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</si>
  <si>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</si>
  <si>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</si>
  <si>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</si>
  <si>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</si>
  <si>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</si>
  <si>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</si>
  <si>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</si>
  <si>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</si>
  <si>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</si>
  <si>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</si>
  <si>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</si>
  <si>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</si>
  <si>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</si>
  <si>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</si>
  <si>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</si>
  <si>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</si>
  <si>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</si>
  <si>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</si>
  <si>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</si>
  <si>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</si>
  <si>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</si>
  <si>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</si>
  <si>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</si>
  <si>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</si>
  <si>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</si>
  <si>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</si>
  <si>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</si>
  <si>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</si>
  <si>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</si>
  <si>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</si>
  <si>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</si>
  <si>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</si>
  <si>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</si>
  <si>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</si>
  <si>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</si>
  <si>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</si>
  <si>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</si>
  <si>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</si>
  <si>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</si>
  <si>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</si>
  <si>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</si>
  <si>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</si>
  <si>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</si>
  <si>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</si>
  <si>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</si>
  <si>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</si>
  <si>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</si>
  <si>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</si>
  <si>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</si>
  <si>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</si>
  <si>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</si>
  <si>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</si>
  <si>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</si>
  <si>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</si>
  <si>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</si>
  <si>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</si>
  <si>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</si>
  <si>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</si>
  <si>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</si>
  <si>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</si>
  <si>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</si>
  <si>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</si>
  <si>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</si>
  <si>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</si>
  <si>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</si>
  <si>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</si>
  <si>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</si>
  <si>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</si>
  <si>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</si>
  <si>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</si>
  <si>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</si>
  <si>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</si>
  <si>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</si>
  <si>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</si>
  <si>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</si>
  <si>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</si>
  <si>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</si>
  <si>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</si>
  <si>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</si>
  <si>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</si>
  <si>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</si>
  <si>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</si>
  <si>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</si>
  <si>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</si>
  <si>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</si>
  <si>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</si>
  <si>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</si>
  <si>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</si>
  <si>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</si>
  <si>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</si>
  <si>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</si>
  <si>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</si>
  <si>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</si>
  <si>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</si>
  <si>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</si>
  <si>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</si>
  <si>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</si>
  <si>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</si>
  <si>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</si>
  <si>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</si>
  <si>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</si>
  <si>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</si>
  <si>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</si>
  <si>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</si>
  <si>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</si>
  <si>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</si>
  <si>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</si>
  <si>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</si>
  <si>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</si>
  <si>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</si>
  <si>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</si>
  <si>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</si>
  <si>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</si>
  <si>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</si>
  <si>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</si>
  <si>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</si>
  <si>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</si>
  <si>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</si>
  <si>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</si>
  <si>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</si>
  <si>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</si>
  <si>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</si>
  <si>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</si>
  <si>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</si>
  <si>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</si>
  <si>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</si>
  <si>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</si>
  <si>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</si>
  <si>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</si>
  <si>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</si>
  <si>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</si>
  <si>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</si>
  <si>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</si>
  <si>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</si>
  <si>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</si>
  <si>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</si>
  <si>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</si>
  <si>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</si>
  <si>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</si>
  <si>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</si>
  <si>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</si>
  <si>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</si>
  <si>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</si>
  <si>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</si>
  <si>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</si>
  <si>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</si>
  <si>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</si>
  <si>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</si>
  <si>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</si>
  <si>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</si>
  <si>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</si>
  <si>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</si>
  <si>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</si>
  <si>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</si>
  <si>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</si>
  <si>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</si>
  <si>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</si>
  <si>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</si>
  <si>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</si>
  <si>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</si>
  <si>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</si>
  <si>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</si>
  <si>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</si>
  <si>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</si>
  <si>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</si>
  <si>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</si>
  <si>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</si>
  <si>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</si>
  <si>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</si>
  <si>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</si>
  <si>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</si>
  <si>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</si>
  <si>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</si>
  <si>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</si>
  <si>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</si>
  <si>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</si>
  <si>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</si>
  <si>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</si>
  <si>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</si>
  <si>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</si>
  <si>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</si>
  <si>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</si>
  <si>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</si>
  <si>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</si>
  <si>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</si>
  <si>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</si>
  <si>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</si>
  <si>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</si>
  <si>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</si>
  <si>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</si>
  <si>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</si>
  <si>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</si>
  <si>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</si>
  <si>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</si>
  <si>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</si>
  <si>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</si>
  <si>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</si>
  <si>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</si>
  <si>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</si>
  <si>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</si>
  <si>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</si>
  <si>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</si>
  <si>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</si>
  <si>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</si>
  <si>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</si>
  <si>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</si>
  <si>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</si>
  <si>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</si>
  <si>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</si>
  <si>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</si>
  <si>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</si>
  <si>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</si>
  <si>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</si>
  <si>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</si>
  <si>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</si>
  <si>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</si>
  <si>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</si>
  <si>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</si>
  <si>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</si>
  <si>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</si>
  <si>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</si>
  <si>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</si>
  <si>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</si>
  <si>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</si>
  <si>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</si>
  <si>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</si>
  <si>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</si>
  <si>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</si>
  <si>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</si>
  <si>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</si>
  <si>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</si>
  <si>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</si>
  <si>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</si>
  <si>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</si>
  <si>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</si>
  <si>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</si>
  <si>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</si>
  <si>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</si>
  <si>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</si>
  <si>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</si>
  <si>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</si>
  <si>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</si>
  <si>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</si>
  <si>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</si>
  <si>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</si>
  <si>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</si>
  <si>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</si>
  <si>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</si>
  <si>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</si>
  <si>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</si>
  <si>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</si>
  <si>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</si>
  <si>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</si>
  <si>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</si>
  <si>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</si>
  <si>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</si>
  <si>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</si>
  <si>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</si>
  <si>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</si>
  <si>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</si>
  <si>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</si>
  <si>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</si>
  <si>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</si>
  <si>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</si>
  <si>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</si>
  <si>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</si>
  <si>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</si>
  <si>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</si>
  <si>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</si>
  <si>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</si>
  <si>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</si>
  <si>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</si>
  <si>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</si>
  <si>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</si>
  <si>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</si>
  <si>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</si>
  <si>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</si>
  <si>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</si>
  <si>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</si>
  <si>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</si>
  <si>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</si>
  <si>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</si>
  <si>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</si>
  <si>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</si>
  <si>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</si>
  <si>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</si>
  <si>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</si>
  <si>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</si>
  <si>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</si>
  <si>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</si>
  <si>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</si>
  <si>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</si>
  <si>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</si>
  <si>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</si>
  <si>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</si>
  <si>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</si>
  <si>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</si>
  <si>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</si>
  <si>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</si>
  <si>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</si>
  <si>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</si>
  <si>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</si>
  <si>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</si>
  <si>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</si>
  <si>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</si>
  <si>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</si>
  <si>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</si>
  <si>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</si>
  <si>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</si>
  <si>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</si>
  <si>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</si>
  <si>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</si>
  <si>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</si>
  <si>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</si>
  <si>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</si>
  <si>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</si>
  <si>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</si>
  <si>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</si>
  <si>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</si>
  <si>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</si>
  <si>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</si>
  <si>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</si>
  <si>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</si>
  <si>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</si>
  <si>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</si>
  <si>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</si>
  <si>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</si>
  <si>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</si>
  <si>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</si>
  <si>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</si>
  <si>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</si>
  <si>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</si>
  <si>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</si>
  <si>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</si>
  <si>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</si>
  <si>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</si>
  <si>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</si>
  <si>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</si>
  <si>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</si>
  <si>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</si>
  <si>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</si>
  <si>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</si>
  <si>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</si>
  <si>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</si>
  <si>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</si>
  <si>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</si>
  <si>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</si>
  <si>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</si>
  <si>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</si>
  <si>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</si>
  <si>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</si>
  <si>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</si>
  <si>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</si>
  <si>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</si>
  <si>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</si>
  <si>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</si>
  <si>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</si>
  <si>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</si>
  <si>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</si>
  <si>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</si>
  <si>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</si>
  <si>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</si>
  <si>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</si>
  <si>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</si>
  <si>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</si>
  <si>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</si>
  <si>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</si>
  <si>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</si>
  <si>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</si>
  <si>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</si>
  <si>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</si>
  <si>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</si>
  <si>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</si>
  <si>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</si>
  <si>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</si>
  <si>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</si>
  <si>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</si>
  <si>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</si>
  <si>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</si>
  <si>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</si>
  <si>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</si>
  <si>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</si>
  <si>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</si>
  <si>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</si>
  <si>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</si>
  <si>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</si>
  <si>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</si>
  <si>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</si>
  <si>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</si>
  <si>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</si>
  <si>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</si>
  <si>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</si>
  <si>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</si>
  <si>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</si>
  <si>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</si>
  <si>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</si>
  <si>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</si>
  <si>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</si>
  <si>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</si>
  <si>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</si>
  <si>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</si>
  <si>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</si>
  <si>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</si>
  <si>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</si>
  <si>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</si>
  <si>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</si>
  <si>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</si>
  <si>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</si>
  <si>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</si>
  <si>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</si>
  <si>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</si>
  <si>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</si>
  <si>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</si>
  <si>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</si>
  <si>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</si>
  <si>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</si>
  <si>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</si>
  <si>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</si>
  <si>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</si>
  <si>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</si>
  <si>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</si>
  <si>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</si>
  <si>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</si>
  <si>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</si>
  <si>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</si>
  <si>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</si>
  <si>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</si>
  <si>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</si>
  <si>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</si>
  <si>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</si>
  <si>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</si>
  <si>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</si>
  <si>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</si>
  <si>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</si>
  <si>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</si>
  <si>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</si>
  <si>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</si>
  <si>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</si>
  <si>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</si>
  <si>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</si>
  <si>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</si>
  <si>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</si>
  <si>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</si>
  <si>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</si>
  <si>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</si>
  <si>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</si>
  <si>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</si>
  <si>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</si>
  <si>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</si>
  <si>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</si>
  <si>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</si>
  <si>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</si>
  <si>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</si>
  <si>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</si>
  <si>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</si>
  <si>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</si>
  <si>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</si>
  <si>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</si>
  <si>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</si>
  <si>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</si>
  <si>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</si>
  <si>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</si>
  <si>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</si>
  <si>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</si>
  <si>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</si>
  <si>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</si>
  <si>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</si>
  <si>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</si>
  <si>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</si>
  <si>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</si>
  <si>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</si>
  <si>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</si>
  <si>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</si>
  <si>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</si>
  <si>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</si>
  <si>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</si>
  <si>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</si>
  <si>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</si>
  <si>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</si>
  <si>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</si>
  <si>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</si>
  <si>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</si>
  <si>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</si>
  <si>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</si>
  <si>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</si>
  <si>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</si>
  <si>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</si>
  <si>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</si>
  <si>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</si>
  <si>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</si>
  <si>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</si>
  <si>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</si>
  <si>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</si>
  <si>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</si>
  <si>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</si>
  <si>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</si>
  <si>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</si>
  <si>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</si>
  <si>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</si>
  <si>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</si>
  <si>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</si>
  <si>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</si>
  <si>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</si>
  <si>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</si>
  <si>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</si>
  <si>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</si>
  <si>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</si>
  <si>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</si>
  <si>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</si>
  <si>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</si>
  <si>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</si>
  <si>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</si>
  <si>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</si>
  <si>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</si>
  <si>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</si>
  <si>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</si>
  <si>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</si>
  <si>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</si>
  <si>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</si>
  <si>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</si>
  <si>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</si>
  <si>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</si>
  <si>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</si>
  <si>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</si>
  <si>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</si>
  <si>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</si>
  <si>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</si>
  <si>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</si>
  <si>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</si>
  <si>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</si>
  <si>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</si>
  <si>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</si>
  <si>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</si>
  <si>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</si>
  <si>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</si>
  <si>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</si>
  <si>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</si>
  <si>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</si>
  <si>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</si>
  <si>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</si>
  <si>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</si>
  <si>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</si>
  <si>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</si>
  <si>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</si>
  <si>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</si>
  <si>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</si>
  <si>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</si>
  <si>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</si>
  <si>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</si>
  <si>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</si>
  <si>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</si>
  <si>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</si>
  <si>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</si>
  <si>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</si>
  <si>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</si>
  <si>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</si>
  <si>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</si>
  <si>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</si>
  <si>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</si>
  <si>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</si>
  <si>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</si>
  <si>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</si>
  <si>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</si>
  <si>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</si>
  <si>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</si>
  <si>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</si>
  <si>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</si>
  <si>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</si>
  <si>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</si>
  <si>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</si>
  <si>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</si>
  <si>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</si>
  <si>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</si>
  <si>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</si>
  <si>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</si>
  <si>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</si>
  <si>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</si>
  <si>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</si>
  <si>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</si>
  <si>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</si>
  <si>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</si>
  <si>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</si>
  <si>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</si>
  <si>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</si>
  <si>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</si>
  <si>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</si>
  <si>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</si>
  <si>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</si>
  <si>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</si>
  <si>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</si>
  <si>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</si>
  <si>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</si>
  <si>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</si>
  <si>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</si>
  <si>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</si>
  <si>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</si>
  <si>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</si>
  <si>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</si>
  <si>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</si>
  <si>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</si>
  <si>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</si>
  <si>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</si>
  <si>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</si>
  <si>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</si>
  <si>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</si>
  <si>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</si>
  <si>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</si>
  <si>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</si>
  <si>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</si>
  <si>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</si>
  <si>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</si>
  <si>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</si>
  <si>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</si>
  <si>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</si>
  <si>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</si>
  <si>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</si>
  <si>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</si>
  <si>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</si>
  <si>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</si>
  <si>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</si>
  <si>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</si>
  <si>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</si>
  <si>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</si>
  <si>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</si>
  <si>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</si>
  <si>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</si>
  <si>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</si>
  <si>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</si>
  <si>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</si>
  <si>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</si>
  <si>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</si>
  <si>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</si>
  <si>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</si>
  <si>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</si>
  <si>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</si>
  <si>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</si>
  <si>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</si>
  <si>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</si>
  <si>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</si>
  <si>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</si>
  <si>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</si>
  <si>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</si>
  <si>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</si>
  <si>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</si>
  <si>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</si>
  <si>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</si>
  <si>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</si>
  <si>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</si>
  <si>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</si>
  <si>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</si>
  <si>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</si>
  <si>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</si>
  <si>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</si>
  <si>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</si>
  <si>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</si>
  <si>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</si>
  <si>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</si>
  <si>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</si>
  <si>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</si>
  <si>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</si>
  <si>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</si>
  <si>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</si>
  <si>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</si>
  <si>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</si>
  <si>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</si>
  <si>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</si>
  <si>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</si>
  <si>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</si>
  <si>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</si>
  <si>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</si>
  <si>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</si>
  <si>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</si>
  <si>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</si>
  <si>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</si>
  <si>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</si>
  <si>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</si>
  <si>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</si>
  <si>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</si>
  <si>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</si>
  <si>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</si>
  <si>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</si>
  <si>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</si>
  <si>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</si>
  <si>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</si>
  <si>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</si>
  <si>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</si>
  <si>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</si>
  <si>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</si>
  <si>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</si>
  <si>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</si>
  <si>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</si>
  <si>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</si>
  <si>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</si>
  <si>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</si>
  <si>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</si>
  <si>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</si>
  <si>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</si>
  <si>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</si>
  <si>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</si>
  <si>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</si>
  <si>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</si>
  <si>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</si>
  <si>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</si>
  <si>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</si>
  <si>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</si>
  <si>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</si>
  <si>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</si>
  <si>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</si>
  <si>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</si>
  <si>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</si>
  <si>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</si>
  <si>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</si>
  <si>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</si>
  <si>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</si>
  <si>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</si>
  <si>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</si>
  <si>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</si>
  <si>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</si>
  <si>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</si>
  <si>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</si>
  <si>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</si>
  <si>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</si>
  <si>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</si>
  <si>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</si>
  <si>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</si>
  <si>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</si>
  <si>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</si>
  <si>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</si>
  <si>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</si>
  <si>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</si>
  <si>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</si>
  <si>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</si>
  <si>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</si>
  <si>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</si>
  <si>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</si>
  <si>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</si>
  <si>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</si>
  <si>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</si>
  <si>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</si>
  <si>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</si>
  <si>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</si>
  <si>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</si>
  <si>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</si>
  <si>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</si>
  <si>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</si>
  <si>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</si>
  <si>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</si>
  <si>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</si>
  <si>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</si>
  <si>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</si>
  <si>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</si>
  <si>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</si>
  <si>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</si>
  <si>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</si>
  <si>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</si>
  <si>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</si>
  <si>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</si>
  <si>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</si>
  <si>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</si>
  <si>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</si>
  <si>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</si>
  <si>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</si>
  <si>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</si>
  <si>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</si>
  <si>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</si>
  <si>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</si>
  <si>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</si>
  <si>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</si>
  <si>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</si>
  <si>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</si>
  <si>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</si>
  <si>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</si>
  <si>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</si>
  <si>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</si>
  <si>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</si>
  <si>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</si>
  <si>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</si>
  <si>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</si>
  <si>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</si>
  <si>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</si>
  <si>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</si>
  <si>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</si>
  <si>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</si>
  <si>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</si>
  <si>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</si>
  <si>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</si>
  <si>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</si>
  <si>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</si>
  <si>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</si>
  <si>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</si>
  <si>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</si>
  <si>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</si>
  <si>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</si>
  <si>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</si>
  <si>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</si>
  <si>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</si>
  <si>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</si>
  <si>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</si>
  <si>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</si>
  <si>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</si>
  <si>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</si>
  <si>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</si>
  <si>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</si>
  <si>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</si>
  <si>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</si>
  <si>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</si>
  <si>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</si>
  <si>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</si>
  <si>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</si>
  <si>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</si>
  <si>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</si>
  <si>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</si>
  <si>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</si>
  <si>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</si>
  <si>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</si>
  <si>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</si>
  <si>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</si>
  <si>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</si>
  <si>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</si>
  <si>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</si>
  <si>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</si>
  <si>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</si>
  <si>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</si>
  <si>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</si>
  <si>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</si>
  <si>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</si>
  <si>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</si>
  <si>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</si>
  <si>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</si>
  <si>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</si>
  <si>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</si>
  <si>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</si>
  <si>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</si>
  <si>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</si>
  <si>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</si>
  <si>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</si>
  <si>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</si>
  <si>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</si>
  <si>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</si>
  <si>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</si>
  <si>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</si>
  <si>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</si>
  <si>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</si>
  <si>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</si>
  <si>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</si>
  <si>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</si>
  <si>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</si>
  <si>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</si>
  <si>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</si>
  <si>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</si>
  <si>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</si>
  <si>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</si>
  <si>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</si>
  <si>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</si>
  <si>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</si>
  <si>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</si>
  <si>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</si>
  <si>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</si>
  <si>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</si>
  <si>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</si>
  <si>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</si>
  <si>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</si>
  <si>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</si>
  <si>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</si>
  <si>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</si>
  <si>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</si>
  <si>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</si>
  <si>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</si>
  <si>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</si>
  <si>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</si>
  <si>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</si>
  <si>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</si>
  <si>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</si>
  <si>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</si>
  <si>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</si>
  <si>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</si>
  <si>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</si>
  <si>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</si>
  <si>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</si>
  <si>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</si>
  <si>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</si>
  <si>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</si>
  <si>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</si>
  <si>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</si>
  <si>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</si>
  <si>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</si>
  <si>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</si>
  <si>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</si>
  <si>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</si>
  <si>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</si>
  <si>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</si>
  <si>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</si>
  <si>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</si>
  <si>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</si>
  <si>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</si>
  <si>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</si>
  <si>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</si>
  <si>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</si>
  <si>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</si>
  <si>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</si>
  <si>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</si>
  <si>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</si>
  <si>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</si>
  <si>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</si>
  <si>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</si>
  <si>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</si>
  <si>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</si>
  <si>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</si>
  <si>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</si>
  <si>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</si>
  <si>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</si>
  <si>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</si>
  <si>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</si>
  <si>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</si>
  <si>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</si>
  <si>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</si>
  <si>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</si>
  <si>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</si>
  <si>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</si>
  <si>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</si>
  <si>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</si>
  <si>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</si>
  <si>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</si>
  <si>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</si>
  <si>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</si>
  <si>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</si>
  <si>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</si>
  <si>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</si>
  <si>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</si>
  <si>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</si>
  <si>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</si>
  <si>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</si>
  <si>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</si>
  <si>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</si>
  <si>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</si>
  <si>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</si>
  <si>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</si>
  <si>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</si>
  <si>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</si>
  <si>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</si>
  <si>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</si>
  <si>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</si>
  <si>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</si>
  <si>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</si>
  <si>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</si>
  <si>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</si>
  <si>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</si>
  <si>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</si>
  <si>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</si>
  <si>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</si>
  <si>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</si>
  <si>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</si>
  <si>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</si>
  <si>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</si>
  <si>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</si>
  <si>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</si>
  <si>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</si>
  <si>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</si>
  <si>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</si>
  <si>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</si>
  <si>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</si>
  <si>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</si>
  <si>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</si>
  <si>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</si>
  <si>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</si>
  <si>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</si>
  <si>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</si>
  <si>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</si>
  <si>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</si>
  <si>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</si>
  <si>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</si>
  <si>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</si>
  <si>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</si>
  <si>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</si>
  <si>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</si>
  <si>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</si>
  <si>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</si>
  <si>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</si>
  <si>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</si>
  <si>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</si>
  <si>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</si>
  <si>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</si>
  <si>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</si>
  <si>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</si>
  <si>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</si>
  <si>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</si>
  <si>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</si>
  <si>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</si>
  <si>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</si>
  <si>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</si>
  <si>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</si>
  <si>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</si>
  <si>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</si>
  <si>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</si>
  <si>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</si>
  <si>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</si>
  <si>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</si>
  <si>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</si>
  <si>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</si>
  <si>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</si>
  <si>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</si>
  <si>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</si>
  <si>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</si>
  <si>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</si>
  <si>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</si>
  <si>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</si>
  <si>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</si>
  <si>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</si>
  <si>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</si>
  <si>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</si>
  <si>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</si>
  <si>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</si>
  <si>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</si>
  <si>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</si>
  <si>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</si>
  <si>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</si>
  <si>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</si>
  <si>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</si>
  <si>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</si>
  <si>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</si>
  <si>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</si>
  <si>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</si>
  <si>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</si>
  <si>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</si>
  <si>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</si>
  <si>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</si>
  <si>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</si>
  <si>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</si>
  <si>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</si>
  <si>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</si>
  <si>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</si>
  <si>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</si>
  <si>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</si>
  <si>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</si>
  <si>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</si>
  <si>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</si>
  <si>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</si>
  <si>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</si>
  <si>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</si>
  <si>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</si>
  <si>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</si>
  <si>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</si>
  <si>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</si>
  <si>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</si>
  <si>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</si>
  <si>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</si>
  <si>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</si>
  <si>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</si>
  <si>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</si>
  <si>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</si>
  <si>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</si>
  <si>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</si>
  <si>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</si>
  <si>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</si>
  <si>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</si>
  <si>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</si>
  <si>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</si>
  <si>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</si>
  <si>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</si>
  <si>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</si>
  <si>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</si>
  <si>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</si>
  <si>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</si>
  <si>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</si>
  <si>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</si>
  <si>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</si>
  <si>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</si>
  <si>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</si>
  <si>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</si>
  <si>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</si>
  <si>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</si>
  <si>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</si>
  <si>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</si>
  <si>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</si>
  <si>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</si>
  <si>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</si>
  <si>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</si>
  <si>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</si>
  <si>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</si>
  <si>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</si>
  <si>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</si>
  <si>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</si>
  <si>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</si>
  <si>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</si>
  <si>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</si>
  <si>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</si>
  <si>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</si>
  <si>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</si>
  <si>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</si>
  <si>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</si>
  <si>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</si>
  <si>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</si>
  <si>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</si>
  <si>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</si>
  <si>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</si>
  <si>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</si>
  <si>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</si>
  <si>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</si>
  <si>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</si>
  <si>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</si>
  <si>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</si>
  <si>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</si>
  <si>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</si>
  <si>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</si>
  <si>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</si>
  <si>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</si>
  <si>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</si>
  <si>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</si>
  <si>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</si>
  <si>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</si>
  <si>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</si>
  <si>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</si>
  <si>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</si>
  <si>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</si>
  <si>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</si>
  <si>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</si>
  <si>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</si>
  <si>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</si>
  <si>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</si>
  <si>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</si>
  <si>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</si>
  <si>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</si>
  <si>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</si>
  <si>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</si>
  <si>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</si>
  <si>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</si>
  <si>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</si>
  <si>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</si>
  <si>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</si>
  <si>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</si>
  <si>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</si>
  <si>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</si>
  <si>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</si>
  <si>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</si>
  <si>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</si>
  <si>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</si>
  <si>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</si>
  <si>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</si>
  <si>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</si>
  <si>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</si>
  <si>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</si>
  <si>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</si>
  <si>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</si>
  <si>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</si>
  <si>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</si>
  <si>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</si>
  <si>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</si>
  <si>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</si>
  <si>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</si>
  <si>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</si>
  <si>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</si>
  <si>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</si>
  <si>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</si>
  <si>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</si>
  <si>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</si>
  <si>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</si>
  <si>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</si>
  <si>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</si>
  <si>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</si>
  <si>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</si>
  <si>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</si>
  <si>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</si>
  <si>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</si>
  <si>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</si>
  <si>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</si>
  <si>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</si>
  <si>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</si>
  <si>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</si>
  <si>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</si>
  <si>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</si>
  <si>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</si>
  <si>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</si>
  <si>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</si>
  <si>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</si>
  <si>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</si>
  <si>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</si>
  <si>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</si>
  <si>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</si>
  <si>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</si>
  <si>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</si>
  <si>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</si>
  <si>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</si>
  <si>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</si>
  <si>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</si>
  <si>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</si>
  <si>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</si>
  <si>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</si>
  <si>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</si>
  <si>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</si>
  <si>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</si>
  <si>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</si>
  <si>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</si>
  <si>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</si>
  <si>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</si>
  <si>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</si>
  <si>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</si>
  <si>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</si>
  <si>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</si>
  <si>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</si>
  <si>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</si>
  <si>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</si>
  <si>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</si>
  <si>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</si>
  <si>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</si>
  <si>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</si>
  <si>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</si>
  <si>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</si>
  <si>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</si>
  <si>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</si>
  <si>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</si>
  <si>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</si>
  <si>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</si>
  <si>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</si>
  <si>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</si>
  <si>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</si>
  <si>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</si>
  <si>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</si>
  <si>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</si>
  <si>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</si>
  <si>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</si>
  <si>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</si>
  <si>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</si>
  <si>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</si>
  <si>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</si>
  <si>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</si>
  <si>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</si>
  <si>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</si>
  <si>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</si>
  <si>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</si>
  <si>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</si>
  <si>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</si>
  <si>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</si>
  <si>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</si>
  <si>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</si>
  <si>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</si>
  <si>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</si>
  <si>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</si>
  <si>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</si>
  <si>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</si>
  <si>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</si>
  <si>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</si>
  <si>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</si>
  <si>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</si>
  <si>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</si>
  <si>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</si>
  <si>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</si>
  <si>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</si>
  <si>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</si>
  <si>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</si>
  <si>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</si>
  <si>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</si>
  <si>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</si>
  <si>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</si>
  <si>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</si>
  <si>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</si>
  <si>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</si>
  <si>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</si>
  <si>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</si>
  <si>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</si>
  <si>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</si>
  <si>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</si>
  <si>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</si>
  <si>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</si>
  <si>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</si>
  <si>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</si>
  <si>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</si>
  <si>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</si>
  <si>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</si>
  <si>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</si>
  <si>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</si>
  <si>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</si>
  <si>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</si>
  <si>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</si>
  <si>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</si>
  <si>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</si>
  <si>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</si>
  <si>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</si>
  <si>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</si>
  <si>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</si>
  <si>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</si>
  <si>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</si>
  <si>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</si>
  <si>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</si>
  <si>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</si>
  <si>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</si>
  <si>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</si>
  <si>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</si>
  <si>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</si>
  <si>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</si>
  <si>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</si>
  <si>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</si>
  <si>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</si>
  <si>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</si>
  <si>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</si>
  <si>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</si>
  <si>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</si>
  <si>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</si>
  <si>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</si>
  <si>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</si>
  <si>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</si>
  <si>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</si>
  <si>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</si>
  <si>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</si>
  <si>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</si>
  <si>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</si>
  <si>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</si>
  <si>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</si>
  <si>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</si>
  <si>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</si>
  <si>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</si>
  <si>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</si>
  <si>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</si>
  <si>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</si>
  <si>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</si>
  <si>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</si>
  <si>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</si>
  <si>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</si>
  <si>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</si>
  <si>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</si>
  <si>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</si>
  <si>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</si>
  <si>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</si>
  <si>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</si>
  <si>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</si>
  <si>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</si>
  <si>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</si>
  <si>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</si>
  <si>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</si>
  <si>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</si>
  <si>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</si>
  <si>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</si>
  <si>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</si>
  <si>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</si>
  <si>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</si>
  <si>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</si>
  <si>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</si>
  <si>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</si>
  <si>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</si>
  <si>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</si>
  <si>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</si>
  <si>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</si>
  <si>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</si>
  <si>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</si>
  <si>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</si>
  <si>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</si>
  <si>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</si>
  <si>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</si>
  <si>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</si>
  <si>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</si>
  <si>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</si>
  <si>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</si>
  <si>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</si>
  <si>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</si>
  <si>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</si>
  <si>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</si>
  <si>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</si>
  <si>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</si>
  <si>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</si>
  <si>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</si>
  <si>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</si>
  <si>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</si>
  <si>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</si>
  <si>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</si>
  <si>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</si>
  <si>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</si>
  <si>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</si>
  <si>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</si>
  <si>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</si>
  <si>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</si>
  <si>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</si>
  <si>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</si>
  <si>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</si>
  <si>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</si>
  <si>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</si>
  <si>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</si>
  <si>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</si>
  <si>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</si>
  <si>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</si>
  <si>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</si>
  <si>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</si>
  <si>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</si>
  <si>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</si>
  <si>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</si>
  <si>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</si>
  <si>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</si>
  <si>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</si>
  <si>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</si>
  <si>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</si>
  <si>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</si>
  <si>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</si>
  <si>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</si>
  <si>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</si>
  <si>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</si>
  <si>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</si>
  <si>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</si>
  <si>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</si>
  <si>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</si>
  <si>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</si>
  <si>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</si>
  <si>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</si>
  <si>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</si>
  <si>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</si>
  <si>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</si>
  <si>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</si>
  <si>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</si>
  <si>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</si>
  <si>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</si>
  <si>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</si>
  <si>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</si>
  <si>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</si>
  <si>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</si>
  <si>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</si>
  <si>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</si>
  <si>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</si>
  <si>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</si>
  <si>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</si>
  <si>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</si>
  <si>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</si>
  <si>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</si>
  <si>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</si>
  <si>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</si>
  <si>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</si>
  <si>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</si>
  <si>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</si>
  <si>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</si>
  <si>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</si>
  <si>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</si>
  <si>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</si>
  <si>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</si>
  <si>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</si>
  <si>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</si>
  <si>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</si>
  <si>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</si>
  <si>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</si>
  <si>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</si>
  <si>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</si>
  <si>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</si>
  <si>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</si>
  <si>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</si>
  <si>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</si>
  <si>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</si>
  <si>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</si>
  <si>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</si>
  <si>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</si>
  <si>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</si>
  <si>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</si>
  <si>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</si>
  <si>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</si>
  <si>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</si>
  <si>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</si>
  <si>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</si>
  <si>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</si>
  <si>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</si>
  <si>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</si>
  <si>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</si>
  <si>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</si>
  <si>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</si>
  <si>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</si>
  <si>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</si>
  <si>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</si>
  <si>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</si>
  <si>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</si>
  <si>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</si>
  <si>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</si>
  <si>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</si>
  <si>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</si>
  <si>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</si>
  <si>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</si>
  <si>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</si>
  <si>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</si>
  <si>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</si>
  <si>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</si>
  <si>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</si>
  <si>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</si>
  <si>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</si>
  <si>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</si>
  <si>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</si>
  <si>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</si>
  <si>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</si>
  <si>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</si>
  <si>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</si>
  <si>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</si>
  <si>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</si>
  <si>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</si>
  <si>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</si>
  <si>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</si>
  <si>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</si>
  <si>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</si>
  <si>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</si>
  <si>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</si>
  <si>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</si>
  <si>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</si>
  <si>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</si>
  <si>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</si>
  <si>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</si>
  <si>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</si>
  <si>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</si>
  <si>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</si>
  <si>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</si>
  <si>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</si>
  <si>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</si>
  <si>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</si>
  <si>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</si>
  <si>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</si>
  <si>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</si>
  <si>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</si>
  <si>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</si>
  <si>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</si>
  <si>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</si>
  <si>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</si>
  <si>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</si>
  <si>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</si>
  <si>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</si>
  <si>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</si>
  <si>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</si>
  <si>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</si>
  <si>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</si>
  <si>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</si>
  <si>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</si>
  <si>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</si>
  <si>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</si>
  <si>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</si>
  <si>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</si>
  <si>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</si>
  <si>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</si>
  <si>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</si>
  <si>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</si>
  <si>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</si>
  <si>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</si>
  <si>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</si>
  <si>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</si>
  <si>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</si>
  <si>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</si>
  <si>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</si>
  <si>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</si>
  <si>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</si>
  <si>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</si>
  <si>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</si>
  <si>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</si>
  <si>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</si>
  <si>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</si>
  <si>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</si>
  <si>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</si>
  <si>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</si>
  <si>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</si>
  <si>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</si>
  <si>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</si>
  <si>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</si>
  <si>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</si>
  <si>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</si>
  <si>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</si>
  <si>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</si>
  <si>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</si>
  <si>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</si>
  <si>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</si>
  <si>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</si>
  <si>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</si>
  <si>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</si>
  <si>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</si>
  <si>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</si>
  <si>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</si>
  <si>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</si>
  <si>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</si>
  <si>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</si>
  <si>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</si>
  <si>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</si>
  <si>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</si>
  <si>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</si>
  <si>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</si>
  <si>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</si>
  <si>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</si>
  <si>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</si>
  <si>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</si>
  <si>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</si>
  <si>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</si>
  <si>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</si>
  <si>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</si>
  <si>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</si>
  <si>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</si>
  <si>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</si>
  <si>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</si>
  <si>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</si>
  <si>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</si>
  <si>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</si>
  <si>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</si>
  <si>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</si>
  <si>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</si>
  <si>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</si>
  <si>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</si>
  <si>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</si>
  <si>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</si>
  <si>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</si>
  <si>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</si>
  <si>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</si>
  <si>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</si>
  <si>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</si>
  <si>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</si>
  <si>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</si>
  <si>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</si>
  <si>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</si>
  <si>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</si>
  <si>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</si>
  <si>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</si>
  <si>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</si>
  <si>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</si>
  <si>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</si>
  <si>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</si>
  <si>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</si>
  <si>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</si>
  <si>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</si>
  <si>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</si>
  <si>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</si>
  <si>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</si>
  <si>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</si>
  <si>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</si>
  <si>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</si>
  <si>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</si>
  <si>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</si>
  <si>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</si>
  <si>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</si>
  <si>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</si>
  <si>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</si>
  <si>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</si>
  <si>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</si>
  <si>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</si>
  <si>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</si>
  <si>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</si>
  <si>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</si>
  <si>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</si>
  <si>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</si>
  <si>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</si>
  <si>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</si>
  <si>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</si>
  <si>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</si>
  <si>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</si>
  <si>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</si>
  <si>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</si>
  <si>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</si>
  <si>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</si>
  <si>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</si>
  <si>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</si>
  <si>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</si>
  <si>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</si>
  <si>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</si>
  <si>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</si>
  <si>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</si>
  <si>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</si>
  <si>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</si>
  <si>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</si>
  <si>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</si>
  <si>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</si>
  <si>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</si>
  <si>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</si>
  <si>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</si>
  <si>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</si>
  <si>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</si>
  <si>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</si>
  <si>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</si>
  <si>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</si>
  <si>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</si>
  <si>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</si>
  <si>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</si>
  <si>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</si>
  <si>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</si>
  <si>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</si>
  <si>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</si>
  <si>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</si>
  <si>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</si>
  <si>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</si>
  <si>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</si>
  <si>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</si>
  <si>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</si>
  <si>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</si>
  <si>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</si>
  <si>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</si>
  <si>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</si>
  <si>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</si>
  <si>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</si>
  <si>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</si>
  <si>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</si>
  <si>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</si>
  <si>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</si>
  <si>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</si>
  <si>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</si>
  <si>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</si>
  <si>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</si>
  <si>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</si>
  <si>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</si>
  <si>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</si>
  <si>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</si>
  <si>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</si>
  <si>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</si>
  <si>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</si>
  <si>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</si>
  <si>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</si>
  <si>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</si>
  <si>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</si>
  <si>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</si>
  <si>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</si>
  <si>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</si>
  <si>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</si>
  <si>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</si>
  <si>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</si>
  <si>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</si>
  <si>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</si>
  <si>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</si>
  <si>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</si>
  <si>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</si>
  <si>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</si>
  <si>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</si>
  <si>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</si>
  <si>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</si>
  <si>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</si>
  <si>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</si>
  <si>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</si>
  <si>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</si>
  <si>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</si>
  <si>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</si>
  <si>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</si>
  <si>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</si>
  <si>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</si>
  <si>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</si>
  <si>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</si>
  <si>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</si>
  <si>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</si>
  <si>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</si>
  <si>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</si>
  <si>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</si>
  <si>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</si>
  <si>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</si>
  <si>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</si>
  <si>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</si>
  <si>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</si>
  <si>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</si>
  <si>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</si>
  <si>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</si>
  <si>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</si>
  <si>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</si>
  <si>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</si>
  <si>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</si>
  <si>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</si>
  <si>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</si>
  <si>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</si>
  <si>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</si>
  <si>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</si>
  <si>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</si>
  <si>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</si>
  <si>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</si>
  <si>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</si>
  <si>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</si>
  <si>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</si>
  <si>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</si>
  <si>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</si>
  <si>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</si>
  <si>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</si>
  <si>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</si>
  <si>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</si>
  <si>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</si>
  <si>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</si>
  <si>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</si>
  <si>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</si>
  <si>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</si>
  <si>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</si>
  <si>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</si>
  <si>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</si>
  <si>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</si>
  <si>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</si>
  <si>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</si>
  <si>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</si>
  <si>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</si>
  <si>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</si>
  <si>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</si>
  <si>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</si>
  <si>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</si>
  <si>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</si>
  <si>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</si>
  <si>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</si>
  <si>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</si>
  <si>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</si>
  <si>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</si>
  <si>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</si>
  <si>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</si>
  <si>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</si>
  <si>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</si>
  <si>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</si>
  <si>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</si>
  <si>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</si>
  <si>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</si>
  <si>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</si>
  <si>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</si>
  <si>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</si>
  <si>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</si>
  <si>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</si>
  <si>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</si>
  <si>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</si>
  <si>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</si>
  <si>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</si>
  <si>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</si>
  <si>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</si>
  <si>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</si>
  <si>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</si>
  <si>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</si>
  <si>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</si>
  <si>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</si>
  <si>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</si>
  <si>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</si>
  <si>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</si>
  <si>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</si>
  <si>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</si>
  <si>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</si>
  <si>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</si>
  <si>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</si>
  <si>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</si>
  <si>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</si>
  <si>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</si>
  <si>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</si>
  <si>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</si>
  <si>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</si>
  <si>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</si>
  <si>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</si>
  <si>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</si>
  <si>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</si>
  <si>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</si>
  <si>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</si>
  <si>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</si>
  <si>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</si>
  <si>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</si>
  <si>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</si>
  <si>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</si>
  <si>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</si>
  <si>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</si>
  <si>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</si>
  <si>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</si>
  <si>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</si>
  <si>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</si>
  <si>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</si>
  <si>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</si>
  <si>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</si>
  <si>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</si>
  <si>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</si>
  <si>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</si>
  <si>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</si>
  <si>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</si>
  <si>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</si>
  <si>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</si>
  <si>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</si>
  <si>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</si>
  <si>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</si>
  <si>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</si>
  <si>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</si>
  <si>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</si>
  <si>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</si>
  <si>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</si>
  <si>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</si>
  <si>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</si>
  <si>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</si>
  <si>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</si>
  <si>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</si>
  <si>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</si>
  <si>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</si>
  <si>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</si>
  <si>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</si>
  <si>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</si>
  <si>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</si>
  <si>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</si>
  <si>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</si>
  <si>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</si>
  <si>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</si>
  <si>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</si>
  <si>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</si>
  <si>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</si>
  <si>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</si>
  <si>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</si>
  <si>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</si>
  <si>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</si>
  <si>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</si>
  <si>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</si>
  <si>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</si>
  <si>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</si>
  <si>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</si>
  <si>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</si>
  <si>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</si>
  <si>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</si>
  <si>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</si>
  <si>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</si>
  <si>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</si>
  <si>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</si>
  <si>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</si>
  <si>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</si>
  <si>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</si>
  <si>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</si>
  <si>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</si>
  <si>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</si>
  <si>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</si>
  <si>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</si>
  <si>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</si>
  <si>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</si>
  <si>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</si>
  <si>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</si>
  <si>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</si>
  <si>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</si>
  <si>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</si>
  <si>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</si>
  <si>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</si>
  <si>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</si>
  <si>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</si>
  <si>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</si>
  <si>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</si>
  <si>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</si>
  <si>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</si>
  <si>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</si>
  <si>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</si>
  <si>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</si>
  <si>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</si>
  <si>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</si>
  <si>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</si>
  <si>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</si>
  <si>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</si>
  <si>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</si>
  <si>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</si>
  <si>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</si>
  <si>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</si>
  <si>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</si>
  <si>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</si>
  <si>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</si>
  <si>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</si>
  <si>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</si>
  <si>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</si>
  <si>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</si>
  <si>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</si>
  <si>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</si>
  <si>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</si>
  <si>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</si>
  <si>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</si>
  <si>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</si>
  <si>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</si>
  <si>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</si>
  <si>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</si>
  <si>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</si>
  <si>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</si>
  <si>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</si>
  <si>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</si>
  <si>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</si>
  <si>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</si>
  <si>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</si>
  <si>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</si>
  <si>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</si>
  <si>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</si>
  <si>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</si>
  <si>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</si>
  <si>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</si>
  <si>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</si>
  <si>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</si>
  <si>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</si>
  <si>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</si>
  <si>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</si>
  <si>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</si>
  <si>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</si>
  <si>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</si>
  <si>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</si>
  <si>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</si>
  <si>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</si>
  <si>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</si>
  <si>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</si>
  <si>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</si>
  <si>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</si>
  <si>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</si>
  <si>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</si>
  <si>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</si>
  <si>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</si>
  <si>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</si>
  <si>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</si>
  <si>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</si>
  <si>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</si>
  <si>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</si>
  <si>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</si>
  <si>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</si>
  <si>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</si>
  <si>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</si>
  <si>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</si>
  <si>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</si>
  <si>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</si>
  <si>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</si>
  <si>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</si>
  <si>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</si>
  <si>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</si>
  <si>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</si>
  <si>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</si>
  <si>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</si>
  <si>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</si>
  <si>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</si>
  <si>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</si>
  <si>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</si>
  <si>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</si>
  <si>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</si>
  <si>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</si>
  <si>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</si>
  <si>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</si>
  <si>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</si>
  <si>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</si>
  <si>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</si>
  <si>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</si>
  <si>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</si>
  <si>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</si>
  <si>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</si>
  <si>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</si>
  <si>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</si>
  <si>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</si>
  <si>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</si>
  <si>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</si>
  <si>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</si>
  <si>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</si>
  <si>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</si>
  <si>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</si>
  <si>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</si>
  <si>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</si>
  <si>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</si>
  <si>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</si>
  <si>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</si>
  <si>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</si>
  <si>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</si>
  <si>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</si>
  <si>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</si>
  <si>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</si>
  <si>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</si>
  <si>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</si>
  <si>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</si>
  <si>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</si>
  <si>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</si>
  <si>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</si>
  <si>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</si>
  <si>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</si>
  <si>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</si>
  <si>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</si>
  <si>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</si>
  <si>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</si>
  <si>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</si>
  <si>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</si>
  <si>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</si>
  <si>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</si>
  <si>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</si>
  <si>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</si>
  <si>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</si>
  <si>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</si>
  <si>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</si>
  <si>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</si>
  <si>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</si>
  <si>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</si>
  <si>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</si>
  <si>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</si>
  <si>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</si>
  <si>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</si>
  <si>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</si>
  <si>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</si>
  <si>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</si>
  <si>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</si>
  <si>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</si>
  <si>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</si>
  <si>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</si>
  <si>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</si>
  <si>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</si>
  <si>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</si>
  <si>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</si>
  <si>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</si>
  <si>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</si>
  <si>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</si>
  <si>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</si>
  <si>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</si>
  <si>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</si>
  <si>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</si>
  <si>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</si>
  <si>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</si>
  <si>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</si>
  <si>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</si>
  <si>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</si>
  <si>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</si>
  <si>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</si>
  <si>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</si>
  <si>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</si>
  <si>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</si>
  <si>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</si>
  <si>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</si>
  <si>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</si>
  <si>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</si>
  <si>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</si>
  <si>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</si>
  <si>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</si>
  <si>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</si>
  <si>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</si>
  <si>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</si>
  <si>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</si>
  <si>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</si>
  <si>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</si>
  <si>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</si>
  <si>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</si>
  <si>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</si>
  <si>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</si>
  <si>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</si>
  <si>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</si>
  <si>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</si>
  <si>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</si>
  <si>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</si>
  <si>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</si>
  <si>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</si>
  <si>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</si>
  <si>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</si>
  <si>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</si>
  <si>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</si>
  <si>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</si>
  <si>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</si>
  <si>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</si>
  <si>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</si>
  <si>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</si>
  <si>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</si>
  <si>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</si>
  <si>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</si>
  <si>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</si>
  <si>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</si>
  <si>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</si>
  <si>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</si>
  <si>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</si>
  <si>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</si>
  <si>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</si>
  <si>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</si>
  <si>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</si>
  <si>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</si>
  <si>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</si>
  <si>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</si>
  <si>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</si>
  <si>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</si>
  <si>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</si>
  <si>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</si>
  <si>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</si>
  <si>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</si>
  <si>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</si>
  <si>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</si>
  <si>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</si>
  <si>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</si>
  <si>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</si>
  <si>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</si>
  <si>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</si>
  <si>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</si>
  <si>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</si>
  <si>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</si>
  <si>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</si>
  <si>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</si>
  <si>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</si>
  <si>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</si>
  <si>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</si>
  <si>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</si>
  <si>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</si>
  <si>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</si>
  <si>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</si>
  <si>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</si>
  <si>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</si>
  <si>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</si>
  <si>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</si>
  <si>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</si>
  <si>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</si>
  <si>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</si>
  <si>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</si>
  <si>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</si>
  <si>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</si>
  <si>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</si>
  <si>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</si>
  <si>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</si>
  <si>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</si>
  <si>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</si>
  <si>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</si>
  <si>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</si>
  <si>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</si>
  <si>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</si>
  <si>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</si>
  <si>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</si>
  <si>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</si>
  <si>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</si>
  <si>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</si>
  <si>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</si>
  <si>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</si>
  <si>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</si>
  <si>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</si>
  <si>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</si>
  <si>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</si>
  <si>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</si>
  <si>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</si>
  <si>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</si>
  <si>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</si>
  <si>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</si>
  <si>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</si>
  <si>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</si>
  <si>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</si>
  <si>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</si>
  <si>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</si>
  <si>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</si>
  <si>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</si>
  <si>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</si>
  <si>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</si>
  <si>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</si>
  <si>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</si>
  <si>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</si>
  <si>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</si>
  <si>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</si>
  <si>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</si>
  <si>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</si>
  <si>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</si>
  <si>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</si>
  <si>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</si>
  <si>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</si>
  <si>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</si>
  <si>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</si>
  <si>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</si>
  <si>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</si>
  <si>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</si>
  <si>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</si>
  <si>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</si>
  <si>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</si>
  <si>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</si>
  <si>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</si>
  <si>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</si>
  <si>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</si>
  <si>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</si>
  <si>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</si>
  <si>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</si>
  <si>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</si>
  <si>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</si>
  <si>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</si>
  <si>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</si>
  <si>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</si>
  <si>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</si>
  <si>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</si>
  <si>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</si>
  <si>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</si>
  <si>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</si>
  <si>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</si>
  <si>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</si>
  <si>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</si>
  <si>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</si>
  <si>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</si>
  <si>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</si>
  <si>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</si>
  <si>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</si>
  <si>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</si>
  <si>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</si>
  <si>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</si>
  <si>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</si>
  <si>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</si>
  <si>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</si>
  <si>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</si>
  <si>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</si>
  <si>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</si>
  <si>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</si>
  <si>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</si>
  <si>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</si>
  <si>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</si>
  <si>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</si>
  <si>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</si>
  <si>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</si>
  <si>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</si>
  <si>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</si>
  <si>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</si>
  <si>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</si>
  <si>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</si>
  <si>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</si>
  <si>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</si>
  <si>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</si>
  <si>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</si>
  <si>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</si>
  <si>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</si>
  <si>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</si>
  <si>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</si>
  <si>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</si>
  <si>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</si>
  <si>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</si>
  <si>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</si>
  <si>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</si>
  <si>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</si>
  <si>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</si>
  <si>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</si>
  <si>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</si>
  <si>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</si>
  <si>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</si>
  <si>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</si>
  <si>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</si>
  <si>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</si>
  <si>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</si>
  <si>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</si>
  <si>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</si>
  <si>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</si>
  <si>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</si>
  <si>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</si>
  <si>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</si>
  <si>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</si>
  <si>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</si>
  <si>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</si>
  <si>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</si>
  <si>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</si>
  <si>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</si>
  <si>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</si>
  <si>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</si>
  <si>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</si>
  <si>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</si>
  <si>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</si>
  <si>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</si>
  <si>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</si>
  <si>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</si>
  <si>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</si>
  <si>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</si>
  <si>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</si>
  <si>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</si>
  <si>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</si>
  <si>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</si>
  <si>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</si>
  <si>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</si>
  <si>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</si>
  <si>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</si>
  <si>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</si>
  <si>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</si>
  <si>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</si>
  <si>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</si>
  <si>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</si>
  <si>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</si>
  <si>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</si>
  <si>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</si>
  <si>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</si>
  <si>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</si>
  <si>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</si>
  <si>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</si>
  <si>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</si>
  <si>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</si>
  <si>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</si>
  <si>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</si>
  <si>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</si>
  <si>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</si>
  <si>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</si>
  <si>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</si>
  <si>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</si>
  <si>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</si>
  <si>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</si>
  <si>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</si>
  <si>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</si>
  <si>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</si>
  <si>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</si>
  <si>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</si>
  <si>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</si>
  <si>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</si>
  <si>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</si>
  <si>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</si>
  <si>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</si>
  <si>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</si>
  <si>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</si>
  <si>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</si>
  <si>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</si>
  <si>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</si>
  <si>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</si>
  <si>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</si>
  <si>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</si>
  <si>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</si>
  <si>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</si>
  <si>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</si>
  <si>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</si>
  <si>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</si>
  <si>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</si>
  <si>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</si>
  <si>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</si>
  <si>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</si>
  <si>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</si>
  <si>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</si>
  <si>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</si>
  <si>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</si>
  <si>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</si>
  <si>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</si>
  <si>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</si>
  <si>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</si>
  <si>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</si>
  <si>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</si>
  <si>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</si>
  <si>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</si>
  <si>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</si>
  <si>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</si>
  <si>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</si>
  <si>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</si>
  <si>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</si>
  <si>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</si>
  <si>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</si>
  <si>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</si>
  <si>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</si>
  <si>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</si>
  <si>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</si>
  <si>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</si>
  <si>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</si>
  <si>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</si>
  <si>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</si>
  <si>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</si>
  <si>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</si>
  <si>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</si>
  <si>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</si>
  <si>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</si>
  <si>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</si>
  <si>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</si>
  <si>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</si>
  <si>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</si>
  <si>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</si>
  <si>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</si>
  <si>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</si>
  <si>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</si>
  <si>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</si>
  <si>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</si>
  <si>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</si>
  <si>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</si>
  <si>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</si>
  <si>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</si>
  <si>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</si>
  <si>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</si>
  <si>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</si>
  <si>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</si>
  <si>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</si>
  <si>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</si>
  <si>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</si>
  <si>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</si>
  <si>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</si>
  <si>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</si>
  <si>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</si>
  <si>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</si>
  <si>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</si>
  <si>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</si>
  <si>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</si>
  <si>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</si>
  <si>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</si>
  <si>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</si>
  <si>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</si>
  <si>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</si>
  <si>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</si>
  <si>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</si>
  <si>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</si>
  <si>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</si>
  <si>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</si>
  <si>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</si>
  <si>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</si>
  <si>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</si>
  <si>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</si>
  <si>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</si>
  <si>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</si>
  <si>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</si>
  <si>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</si>
  <si>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</si>
  <si>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</si>
  <si>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</si>
  <si>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</si>
  <si>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</si>
  <si>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</si>
  <si>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</si>
  <si>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</si>
  <si>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</si>
  <si>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</si>
  <si>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</si>
  <si>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</si>
  <si>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</si>
  <si>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</si>
  <si>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</si>
  <si>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</si>
  <si>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</si>
  <si>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</si>
  <si>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</si>
  <si>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</si>
  <si>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</si>
  <si>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</si>
  <si>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</si>
  <si>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</si>
  <si>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</si>
  <si>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</si>
  <si>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</si>
  <si>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</si>
  <si>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</si>
  <si>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</si>
  <si>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</si>
  <si>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</si>
  <si>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</si>
  <si>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</si>
  <si>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</si>
  <si>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</si>
  <si>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</si>
  <si>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</si>
  <si>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</si>
  <si>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</si>
  <si>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</si>
  <si>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</si>
  <si>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</si>
  <si>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</si>
  <si>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</si>
  <si>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</si>
  <si>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</si>
  <si>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</si>
  <si>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</si>
  <si>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</si>
  <si>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</si>
  <si>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</si>
  <si>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</si>
  <si>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</si>
  <si>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</si>
  <si>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</si>
  <si>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</si>
  <si>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</si>
  <si>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</si>
  <si>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</si>
  <si>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</si>
  <si>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</si>
  <si>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</si>
  <si>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</si>
  <si>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</si>
  <si>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</si>
  <si>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</si>
  <si>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</si>
  <si>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</si>
  <si>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</si>
  <si>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</si>
  <si>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</si>
  <si>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</si>
  <si>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</si>
  <si>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</si>
  <si>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</si>
  <si>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</si>
  <si>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</si>
  <si>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</si>
  <si>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</si>
  <si>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</si>
  <si>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</si>
  <si>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</si>
  <si>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</si>
  <si>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</si>
  <si>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</si>
  <si>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</si>
  <si>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</si>
  <si>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</si>
  <si>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</si>
  <si>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</si>
  <si>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</si>
  <si>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</si>
  <si>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</si>
  <si>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</si>
  <si>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</si>
  <si>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</si>
  <si>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</si>
  <si>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</si>
  <si>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</si>
  <si>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</si>
  <si>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</si>
  <si>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</si>
  <si>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</si>
  <si>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</si>
  <si>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</si>
  <si>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</si>
  <si>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</si>
  <si>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</si>
  <si>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</si>
  <si>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</si>
  <si>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</si>
  <si>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</si>
  <si>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</si>
  <si>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</si>
  <si>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</si>
  <si>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</si>
  <si>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</si>
  <si>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</si>
  <si>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</si>
  <si>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</si>
  <si>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</si>
  <si>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</si>
  <si>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</si>
  <si>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</si>
  <si>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</si>
  <si>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</si>
  <si>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</si>
  <si>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</si>
  <si>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</si>
  <si>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</si>
  <si>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</si>
  <si>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</si>
  <si>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</si>
  <si>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</si>
  <si>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</si>
  <si>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</si>
  <si>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</si>
  <si>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</si>
  <si>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</si>
  <si>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</si>
  <si>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</si>
  <si>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</si>
  <si>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</si>
  <si>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</si>
  <si>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</si>
  <si>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</si>
  <si>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</si>
  <si>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</si>
  <si>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</si>
  <si>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</si>
  <si>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</si>
  <si>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</si>
  <si>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</si>
  <si>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</si>
  <si>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</si>
  <si>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</si>
  <si>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</si>
  <si>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</si>
  <si>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</si>
  <si>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</si>
  <si>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</si>
  <si>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</si>
  <si>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</si>
  <si>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</si>
  <si>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</si>
  <si>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</si>
  <si>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</si>
  <si>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</si>
  <si>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</si>
  <si>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</si>
  <si>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</si>
  <si>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</si>
  <si>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</si>
  <si>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</si>
  <si>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</si>
  <si>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</si>
  <si>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</si>
  <si>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</si>
  <si>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</si>
  <si>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</si>
  <si>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</si>
  <si>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</si>
  <si>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</si>
  <si>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</si>
  <si>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</si>
  <si>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</si>
  <si>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</si>
  <si>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</si>
  <si>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</si>
  <si>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</si>
  <si>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</si>
  <si>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</si>
  <si>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</si>
  <si>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</si>
  <si>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</si>
  <si>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</si>
  <si>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</si>
  <si>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</si>
  <si>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</si>
  <si>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</si>
  <si>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</si>
  <si>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</si>
  <si>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</si>
  <si>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</si>
  <si>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</si>
  <si>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</si>
  <si>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</si>
  <si>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</si>
  <si>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</si>
  <si>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</si>
  <si>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</si>
  <si>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</si>
  <si>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</si>
  <si>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</si>
  <si>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</si>
  <si>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</si>
  <si>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</si>
  <si>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</si>
  <si>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</si>
  <si>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</si>
  <si>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</si>
  <si>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</si>
  <si>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</si>
  <si>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</si>
  <si>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</si>
  <si>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</si>
  <si>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</si>
  <si>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</si>
  <si>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</si>
  <si>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</si>
  <si>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</si>
  <si>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</si>
  <si>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</si>
  <si>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</si>
  <si>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</si>
  <si>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</si>
  <si>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</si>
  <si>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</si>
  <si>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</si>
  <si>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</si>
  <si>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</si>
  <si>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</si>
  <si>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</si>
  <si>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</si>
  <si>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</si>
  <si>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</si>
  <si>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</si>
  <si>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</si>
  <si>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</si>
  <si>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</si>
  <si>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</si>
  <si>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</si>
  <si>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</si>
  <si>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</si>
  <si>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</si>
  <si>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</si>
  <si>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</si>
  <si>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</si>
  <si>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</si>
  <si>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</si>
  <si>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</si>
  <si>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</si>
  <si>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</si>
  <si>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</si>
  <si>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</si>
  <si>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</si>
  <si>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</si>
  <si>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</si>
  <si>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</si>
  <si>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</si>
  <si>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</si>
  <si>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</si>
  <si>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</si>
  <si>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</si>
  <si>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</si>
  <si>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</si>
  <si>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</si>
  <si>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</si>
  <si>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</si>
  <si>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</si>
  <si>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</si>
  <si>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</si>
  <si>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</si>
  <si>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</si>
  <si>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</si>
  <si>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</si>
  <si>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</si>
  <si>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</si>
  <si>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</si>
  <si>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</si>
  <si>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</si>
  <si>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</si>
  <si>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</si>
  <si>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</si>
  <si>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</si>
  <si>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</si>
  <si>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</si>
  <si>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</si>
  <si>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</si>
  <si>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</si>
  <si>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</si>
  <si>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</si>
  <si>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</si>
  <si>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</si>
  <si>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</si>
  <si>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</si>
  <si>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</si>
  <si>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</si>
  <si>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</si>
  <si>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</si>
  <si>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</si>
  <si>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</si>
  <si>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</si>
  <si>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</si>
  <si>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</si>
  <si>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</si>
  <si>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</si>
  <si>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</si>
  <si>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</si>
  <si>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</si>
  <si>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</si>
  <si>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</si>
  <si>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</si>
  <si>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</si>
  <si>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</si>
  <si>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</si>
  <si>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</si>
  <si>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</si>
  <si>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</si>
  <si>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</si>
  <si>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</si>
  <si>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</si>
  <si>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</si>
  <si>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</si>
  <si>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</si>
  <si>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</si>
  <si>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</si>
  <si>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</si>
  <si>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</si>
  <si>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</si>
  <si>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</si>
  <si>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</si>
  <si>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</si>
  <si>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</si>
  <si>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</si>
  <si>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</si>
  <si>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</si>
  <si>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</si>
  <si>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</si>
  <si>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</si>
  <si>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</si>
  <si>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</si>
  <si>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</si>
  <si>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</si>
  <si>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</si>
  <si>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</si>
  <si>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</si>
  <si>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</si>
  <si>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</si>
  <si>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</si>
  <si>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</si>
  <si>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</si>
  <si>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</si>
  <si>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</si>
  <si>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</si>
  <si>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</si>
  <si>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</si>
  <si>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</si>
  <si>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</si>
  <si>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</si>
  <si>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</si>
  <si>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</si>
  <si>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</si>
  <si>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</si>
  <si>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</si>
  <si>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</si>
  <si>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</si>
  <si>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</si>
  <si>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</si>
  <si>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</si>
  <si>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</si>
  <si>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</si>
  <si>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</si>
  <si>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</si>
  <si>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</si>
  <si>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</si>
  <si>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</si>
  <si>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</si>
  <si>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</si>
  <si>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</si>
  <si>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</si>
  <si>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</si>
  <si>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</si>
  <si>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</si>
  <si>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</si>
  <si>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</si>
  <si>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</si>
  <si>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</si>
  <si>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</si>
  <si>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</si>
  <si>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</si>
  <si>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</si>
  <si>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</si>
  <si>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</si>
  <si>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</si>
  <si>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</si>
  <si>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</si>
  <si>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</si>
  <si>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</si>
  <si>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</si>
  <si>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</si>
  <si>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</si>
  <si>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</si>
  <si>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</si>
  <si>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</si>
  <si>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</si>
  <si>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</si>
  <si>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</si>
  <si>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</si>
  <si>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</si>
  <si>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</si>
  <si>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</si>
  <si>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</si>
  <si>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</si>
  <si>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</si>
  <si>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</si>
  <si>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</si>
  <si>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</si>
  <si>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</si>
  <si>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</si>
  <si>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</si>
  <si>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</si>
  <si>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</si>
  <si>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</si>
  <si>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</si>
  <si>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</si>
  <si>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</si>
  <si>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</si>
  <si>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</si>
  <si>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</si>
  <si>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</si>
  <si>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</si>
  <si>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</si>
  <si>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</si>
  <si>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</si>
  <si>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</si>
  <si>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</si>
  <si>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</si>
  <si>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</si>
  <si>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</si>
  <si>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</si>
  <si>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</si>
  <si>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</si>
  <si>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</si>
  <si>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</si>
  <si>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</si>
  <si>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</si>
  <si>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</si>
  <si>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</si>
  <si>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</si>
  <si>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</si>
  <si>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</si>
  <si>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</si>
  <si>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</si>
  <si>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</si>
  <si>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</si>
  <si>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</si>
  <si>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</si>
  <si>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</si>
  <si>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</si>
  <si>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</si>
  <si>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</si>
  <si>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</si>
  <si>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</si>
  <si>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</si>
  <si>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</si>
  <si>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</si>
  <si>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</si>
  <si>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</si>
  <si>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</si>
  <si>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</si>
  <si>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</si>
  <si>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</si>
  <si>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</si>
  <si>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</si>
  <si>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</si>
  <si>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</si>
  <si>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</si>
  <si>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</si>
  <si>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</si>
  <si>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</si>
  <si>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</si>
  <si>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</si>
  <si>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</si>
  <si>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</si>
  <si>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</si>
  <si>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</si>
  <si>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</si>
  <si>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</si>
  <si>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</si>
  <si>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</si>
  <si>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</si>
  <si>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</si>
  <si>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</si>
  <si>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</si>
  <si>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</si>
  <si>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</si>
  <si>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</si>
  <si>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</si>
  <si>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</si>
  <si>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</si>
  <si>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</si>
  <si>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</si>
  <si>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</si>
  <si>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</si>
  <si>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</si>
  <si>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</si>
  <si>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</si>
  <si>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</si>
  <si>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</si>
  <si>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</si>
  <si>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</si>
  <si>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</si>
  <si>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</si>
  <si>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</si>
  <si>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</si>
  <si>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</si>
  <si>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</si>
  <si>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</si>
  <si>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</si>
  <si>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</si>
  <si>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</si>
  <si>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</si>
  <si>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</si>
  <si>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</si>
  <si>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</si>
  <si>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</si>
  <si>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</si>
  <si>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</si>
  <si>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</si>
  <si>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</si>
  <si>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</si>
  <si>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</si>
  <si>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</si>
  <si>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</si>
  <si>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</si>
  <si>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</si>
  <si>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</si>
  <si>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</si>
  <si>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</si>
  <si>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</si>
  <si>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</si>
  <si>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</si>
  <si>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</si>
  <si>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</si>
  <si>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</si>
  <si>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</si>
  <si>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</si>
  <si>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</si>
  <si>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</si>
  <si>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</si>
  <si>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</si>
  <si>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</si>
  <si>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</si>
  <si>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</si>
  <si>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</si>
  <si>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</si>
  <si>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</si>
  <si>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</si>
  <si>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</si>
  <si>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</si>
  <si>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</si>
  <si>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</si>
  <si>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</si>
  <si>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</si>
  <si>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</si>
  <si>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</si>
  <si>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</si>
  <si>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</si>
  <si>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</si>
  <si>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</si>
  <si>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</si>
  <si>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</si>
  <si>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</si>
  <si>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</si>
  <si>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</si>
  <si>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</si>
  <si>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</si>
  <si>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</si>
  <si>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</si>
  <si>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</si>
  <si>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</si>
  <si>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</si>
  <si>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</si>
  <si>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</si>
  <si>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</si>
  <si>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</si>
  <si>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</si>
  <si>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</si>
  <si>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</si>
  <si>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</si>
  <si>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</si>
  <si>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</si>
  <si>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</si>
  <si>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</si>
  <si>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</si>
  <si>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</si>
  <si>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</si>
  <si>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</si>
  <si>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</si>
  <si>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</si>
  <si>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</si>
  <si>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</si>
  <si>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</si>
  <si>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</si>
  <si>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</si>
  <si>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</si>
  <si>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</si>
  <si>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</si>
  <si>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</si>
  <si>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</si>
  <si>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</si>
  <si>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</si>
  <si>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</si>
  <si>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</si>
  <si>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</si>
  <si>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</si>
  <si>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</si>
  <si>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</si>
  <si>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</si>
  <si>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</si>
  <si>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</si>
  <si>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</si>
  <si>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</si>
  <si>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</si>
  <si>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</si>
  <si>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</si>
  <si>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</si>
  <si>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</si>
  <si>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</si>
  <si>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</si>
  <si>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</si>
  <si>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</si>
  <si>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</si>
  <si>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</si>
  <si>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</si>
  <si>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</si>
  <si>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</si>
  <si>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</si>
  <si>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</si>
  <si>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</si>
  <si>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</si>
  <si>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</si>
  <si>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</si>
  <si>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</si>
  <si>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</si>
  <si>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</si>
  <si>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</si>
  <si>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</si>
  <si>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</si>
  <si>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</si>
  <si>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</si>
  <si>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</si>
  <si>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</si>
  <si>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</si>
  <si>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</si>
  <si>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</si>
  <si>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</si>
  <si>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</si>
  <si>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</si>
  <si>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</si>
  <si>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</si>
  <si>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</si>
  <si>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</si>
  <si>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</si>
  <si>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</si>
  <si>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</si>
  <si>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</si>
  <si>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</si>
  <si>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</si>
  <si>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</si>
  <si>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</si>
  <si>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</si>
  <si>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</si>
  <si>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</si>
  <si>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</si>
  <si>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</si>
  <si>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</si>
  <si>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</si>
  <si>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</si>
  <si>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</si>
  <si>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</si>
  <si>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</si>
  <si>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</si>
  <si>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</si>
  <si>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</si>
  <si>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</si>
  <si>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</si>
  <si>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</si>
  <si>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</si>
  <si>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</si>
  <si>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</si>
  <si>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</si>
  <si>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</si>
  <si>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</si>
  <si>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</si>
  <si>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</si>
  <si>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</si>
  <si>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</si>
  <si>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</si>
  <si>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</si>
  <si>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</si>
  <si>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</si>
  <si>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</si>
  <si>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</si>
  <si>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</si>
  <si>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</si>
  <si>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</si>
  <si>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</si>
  <si>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</si>
  <si>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</si>
  <si>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</si>
  <si>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</si>
  <si>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</si>
  <si>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</si>
  <si>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</si>
  <si>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</si>
  <si>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</si>
  <si>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</si>
  <si>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</si>
  <si>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</si>
  <si>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</si>
  <si>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</si>
  <si>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</si>
  <si>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</si>
  <si>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</si>
  <si>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</si>
  <si>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</si>
  <si>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</si>
  <si>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</si>
  <si>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</si>
  <si>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</si>
  <si>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</si>
  <si>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</si>
  <si>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</si>
  <si>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</si>
  <si>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</si>
  <si>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</si>
  <si>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</si>
  <si>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</si>
  <si>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</si>
  <si>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</si>
  <si>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</si>
  <si>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</si>
  <si>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</si>
  <si>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</si>
  <si>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</si>
  <si>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</si>
  <si>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</si>
  <si>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</si>
  <si>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</si>
  <si>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</si>
  <si>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</si>
  <si>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</si>
  <si>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</si>
  <si>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</si>
  <si>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</si>
  <si>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</si>
  <si>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</si>
  <si>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</si>
  <si>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</si>
  <si>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</si>
  <si>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</si>
  <si>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</si>
  <si>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</si>
  <si>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</si>
  <si>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</si>
  <si>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</si>
  <si>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</si>
  <si>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</si>
  <si>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</si>
  <si>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</si>
  <si>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</si>
  <si>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</si>
  <si>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</si>
  <si>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</si>
  <si>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</si>
  <si>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</si>
  <si>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</si>
  <si>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</si>
  <si>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</si>
  <si>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</si>
  <si>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</si>
  <si>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</si>
  <si>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</si>
  <si>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</si>
  <si>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</si>
  <si>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</si>
  <si>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</si>
  <si>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</si>
  <si>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</si>
  <si>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</si>
  <si>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</si>
  <si>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</si>
  <si>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</si>
  <si>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</si>
  <si>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</si>
  <si>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</si>
  <si>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</si>
  <si>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</si>
  <si>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</si>
  <si>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</si>
  <si>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</si>
  <si>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</si>
  <si>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</si>
  <si>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</si>
  <si>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</si>
  <si>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</si>
  <si>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</si>
  <si>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</si>
  <si>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</si>
  <si>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</si>
  <si>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</si>
  <si>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</si>
  <si>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</si>
  <si>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</si>
  <si>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</si>
  <si>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</si>
  <si>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</si>
  <si>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</si>
  <si>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</si>
  <si>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</si>
  <si>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</si>
  <si>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</si>
  <si>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</si>
  <si>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</si>
  <si>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</si>
  <si>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</si>
  <si>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</si>
  <si>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</si>
  <si>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</si>
  <si>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</si>
  <si>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</si>
  <si>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</si>
  <si>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</si>
  <si>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</si>
  <si>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</si>
  <si>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</si>
  <si>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</si>
  <si>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</si>
  <si>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</si>
  <si>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</si>
  <si>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</si>
  <si>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</si>
  <si>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</si>
  <si>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</si>
  <si>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</si>
  <si>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</si>
  <si>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</si>
  <si>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</si>
  <si>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</si>
  <si>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</si>
  <si>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</si>
  <si>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</si>
  <si>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</si>
  <si>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</si>
  <si>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</si>
  <si>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</si>
  <si>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</si>
  <si>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</si>
  <si>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</si>
  <si>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</si>
  <si>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</si>
  <si>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</si>
  <si>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</si>
  <si>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</si>
  <si>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</si>
  <si>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</si>
  <si>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</si>
  <si>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</si>
  <si>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</si>
  <si>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</si>
  <si>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</si>
  <si>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</si>
  <si>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</si>
  <si>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</si>
  <si>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</si>
  <si>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</si>
  <si>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</si>
  <si>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</si>
  <si>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</si>
  <si>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</si>
  <si>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</si>
  <si>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</si>
  <si>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</si>
  <si>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</si>
  <si>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</si>
  <si>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</si>
  <si>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</si>
  <si>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</si>
  <si>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</si>
  <si>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</si>
  <si>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</si>
  <si>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</si>
  <si>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</si>
  <si>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</si>
  <si>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</si>
  <si>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</si>
  <si>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</si>
  <si>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</si>
  <si>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</si>
  <si>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</si>
  <si>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</si>
  <si>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</si>
  <si>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</si>
  <si>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</si>
  <si>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</si>
  <si>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</si>
  <si>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</si>
  <si>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</si>
  <si>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</si>
  <si>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</si>
  <si>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</si>
  <si>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</si>
  <si>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</si>
  <si>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</si>
  <si>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</si>
  <si>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</si>
  <si>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</si>
  <si>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</si>
  <si>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</si>
  <si>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</si>
  <si>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</si>
  <si>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</si>
  <si>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</si>
  <si>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</si>
  <si>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</si>
  <si>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</si>
  <si>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</si>
  <si>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</si>
  <si>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</si>
  <si>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</si>
  <si>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</si>
  <si>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</si>
  <si>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</si>
  <si>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</si>
  <si>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</si>
  <si>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</si>
  <si>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</si>
  <si>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</si>
  <si>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</si>
  <si>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</si>
  <si>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</si>
  <si>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</si>
  <si>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</si>
  <si>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</si>
  <si>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</si>
  <si>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</si>
  <si>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</si>
  <si>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</si>
  <si>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</si>
  <si>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</si>
  <si>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</si>
  <si>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</si>
  <si>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</si>
  <si>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</si>
  <si>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</si>
  <si>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</si>
  <si>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</si>
  <si>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</si>
  <si>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</si>
  <si>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</si>
  <si>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</si>
  <si>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</si>
  <si>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</si>
  <si>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</si>
  <si>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</si>
  <si>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</si>
  <si>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</si>
  <si>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</si>
  <si>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</si>
  <si>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</si>
  <si>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</si>
  <si>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</si>
  <si>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</si>
  <si>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</si>
  <si>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</si>
  <si>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</si>
  <si>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</si>
  <si>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</si>
  <si>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</si>
  <si>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</si>
  <si>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</si>
  <si>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</si>
  <si>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</si>
  <si>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</si>
  <si>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</si>
  <si>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</si>
  <si>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</si>
  <si>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</si>
  <si>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</si>
  <si>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</si>
  <si>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</si>
  <si>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</si>
  <si>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</si>
  <si>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</si>
  <si>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</si>
  <si>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</si>
  <si>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</si>
  <si>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</si>
  <si>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</si>
  <si>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</si>
  <si>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</si>
  <si>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</si>
  <si>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</si>
  <si>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</si>
  <si>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</si>
  <si>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</si>
  <si>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</si>
  <si>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</si>
  <si>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</si>
  <si>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</si>
  <si>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</si>
  <si>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</si>
  <si>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</si>
  <si>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</si>
  <si>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</si>
  <si>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</si>
  <si>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</si>
  <si>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</si>
  <si>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</si>
  <si>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</si>
  <si>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</si>
  <si>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</si>
  <si>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</si>
  <si>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</si>
  <si>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</si>
  <si>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</si>
  <si>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</si>
  <si>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</si>
  <si>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</si>
  <si>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</si>
  <si>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</si>
  <si>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</si>
  <si>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</si>
  <si>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</si>
  <si>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</si>
  <si>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</si>
  <si>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</si>
  <si>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</si>
  <si>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</si>
  <si>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</si>
  <si>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</si>
  <si>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</si>
  <si>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</si>
  <si>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</si>
  <si>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</si>
  <si>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</si>
  <si>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</si>
  <si>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</si>
  <si>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</si>
  <si>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</si>
  <si>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</si>
  <si>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</si>
  <si>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</si>
  <si>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</si>
  <si>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</si>
  <si>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</si>
  <si>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</si>
  <si>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</si>
  <si>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</si>
  <si>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</si>
  <si>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</si>
  <si>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</si>
  <si>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</si>
  <si>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</si>
  <si>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</si>
  <si>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</si>
  <si>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</si>
  <si>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</si>
  <si>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</si>
  <si>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</si>
  <si>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</si>
  <si>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</si>
  <si>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</si>
  <si>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</si>
  <si>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</si>
  <si>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</si>
  <si>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</si>
  <si>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</si>
  <si>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</si>
  <si>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</si>
  <si>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</si>
  <si>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</si>
  <si>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</si>
  <si>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</si>
  <si>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</si>
  <si>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</si>
  <si>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</si>
  <si>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</si>
  <si>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</si>
  <si>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</si>
  <si>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</si>
  <si>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</si>
  <si>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</si>
  <si>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</si>
  <si>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</si>
  <si>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</si>
  <si>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</si>
  <si>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</si>
  <si>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</si>
  <si>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</si>
  <si>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</si>
  <si>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</si>
  <si>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</si>
  <si>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</si>
  <si>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</si>
  <si>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</si>
  <si>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</si>
  <si>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</si>
  <si>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</si>
  <si>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</si>
  <si>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</si>
  <si>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</si>
  <si>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</si>
  <si>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</si>
  <si>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</si>
  <si>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</si>
  <si>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</si>
  <si>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</si>
  <si>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</si>
  <si>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</si>
  <si>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</si>
  <si>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</si>
  <si>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</si>
  <si>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</si>
  <si>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</si>
  <si>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</si>
  <si>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</si>
  <si>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</si>
  <si>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</si>
  <si>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</si>
  <si>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</si>
  <si>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</si>
  <si>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</si>
  <si>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</si>
  <si>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</si>
  <si>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</si>
  <si>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</si>
  <si>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</si>
  <si>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</si>
  <si>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</si>
  <si>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</si>
  <si>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</si>
  <si>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</si>
  <si>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</si>
  <si>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</si>
  <si>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</si>
  <si>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</si>
  <si>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</si>
  <si>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</si>
  <si>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</si>
  <si>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</si>
  <si>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</si>
  <si>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</si>
  <si>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</si>
  <si>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</si>
  <si>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</si>
  <si>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</si>
  <si>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</si>
  <si>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</si>
  <si>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</si>
  <si>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</si>
  <si>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</si>
  <si>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</si>
  <si>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</si>
  <si>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</si>
  <si>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</si>
  <si>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</si>
  <si>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</si>
  <si>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</si>
  <si>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</si>
  <si>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</si>
  <si>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</si>
  <si>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</si>
  <si>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</si>
  <si>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</si>
  <si>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</si>
  <si>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</si>
  <si>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</si>
  <si>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</si>
  <si>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</si>
  <si>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</si>
  <si>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</si>
  <si>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</si>
  <si>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</si>
  <si>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</si>
  <si>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</si>
  <si>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</si>
  <si>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</si>
  <si>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</si>
  <si>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</si>
  <si>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</si>
  <si>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</si>
  <si>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</si>
  <si>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</si>
  <si>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</si>
  <si>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</si>
  <si>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</si>
  <si>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</si>
  <si>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</si>
  <si>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</si>
  <si>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</si>
  <si>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</si>
  <si>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</si>
  <si>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</si>
  <si>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</si>
  <si>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</si>
  <si>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</si>
  <si>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</si>
  <si>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</si>
  <si>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</si>
  <si>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</si>
  <si>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</si>
  <si>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</si>
  <si>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</si>
  <si>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</si>
  <si>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</si>
  <si>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</si>
  <si>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</si>
  <si>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</si>
  <si>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</si>
  <si>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</si>
  <si>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</si>
  <si>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</si>
  <si>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</si>
  <si>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</si>
  <si>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</si>
  <si>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</si>
  <si>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</si>
  <si>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</si>
  <si>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</si>
  <si>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</si>
  <si>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</si>
  <si>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</si>
  <si>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</si>
  <si>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</si>
  <si>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</si>
  <si>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</si>
  <si>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</si>
  <si>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</si>
  <si>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</si>
  <si>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</si>
  <si>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</si>
  <si>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</si>
  <si>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</si>
  <si>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</si>
  <si>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</si>
  <si>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</si>
  <si>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</si>
  <si>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</si>
  <si>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</si>
  <si>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</si>
  <si>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</si>
  <si>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</si>
  <si>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</si>
  <si>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</si>
  <si>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</si>
  <si>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</si>
  <si>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</si>
  <si>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</si>
  <si>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</si>
  <si>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</si>
  <si>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</si>
  <si>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</si>
  <si>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</si>
  <si>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</si>
  <si>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</si>
  <si>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</si>
  <si>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</si>
  <si>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</si>
  <si>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</si>
  <si>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</si>
  <si>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</si>
  <si>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</si>
  <si>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</si>
  <si>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</si>
  <si>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</si>
  <si>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</si>
  <si>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</si>
  <si>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</si>
  <si>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</si>
  <si>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</si>
  <si>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</si>
  <si>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</si>
  <si>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</si>
  <si>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</si>
  <si>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</si>
  <si>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</si>
  <si>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</si>
  <si>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</si>
  <si>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</si>
  <si>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</si>
  <si>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</si>
  <si>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</si>
  <si>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</si>
  <si>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</si>
  <si>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</si>
  <si>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</si>
  <si>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</si>
  <si>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</si>
  <si>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</si>
  <si>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</si>
  <si>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</si>
  <si>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</si>
  <si>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</si>
  <si>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</si>
  <si>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</si>
  <si>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</si>
  <si>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</si>
  <si>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</si>
  <si>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</si>
  <si>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</si>
  <si>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</si>
  <si>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</si>
  <si>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</si>
  <si>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</si>
  <si>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</si>
  <si>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</si>
  <si>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</si>
  <si>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</si>
  <si>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</si>
  <si>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</si>
  <si>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</si>
  <si>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</si>
  <si>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</si>
  <si>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</si>
  <si>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</si>
  <si>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</si>
  <si>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</si>
  <si>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</si>
  <si>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</si>
  <si>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</si>
  <si>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</si>
  <si>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</si>
  <si>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</si>
  <si>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</si>
  <si>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</si>
  <si>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</si>
  <si>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</si>
  <si>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</si>
  <si>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</si>
  <si>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</si>
  <si>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</si>
  <si>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</si>
  <si>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</si>
  <si>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</si>
  <si>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</si>
  <si>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</si>
  <si>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</si>
  <si>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</si>
  <si>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</si>
  <si>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</si>
  <si>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</si>
  <si>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</si>
  <si>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</si>
  <si>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</si>
  <si>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</si>
  <si>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</si>
  <si>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</si>
  <si>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</si>
  <si>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</si>
  <si>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</si>
  <si>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</si>
  <si>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</si>
  <si>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</si>
  <si>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</si>
  <si>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</si>
  <si>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</si>
  <si>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</si>
  <si>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</si>
  <si>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</si>
  <si>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</si>
  <si>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</si>
  <si>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</si>
  <si>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</si>
  <si>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</si>
  <si>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</si>
  <si>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</si>
  <si>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</si>
  <si>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</si>
  <si>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</si>
  <si>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</si>
  <si>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</si>
  <si>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</si>
  <si>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</si>
  <si>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</si>
  <si>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</si>
  <si>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</si>
  <si>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</si>
  <si>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</si>
  <si>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</si>
  <si>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</si>
  <si>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</si>
  <si>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</si>
  <si>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</si>
  <si>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</si>
  <si>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</si>
  <si>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</si>
  <si>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</si>
  <si>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</si>
  <si>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</si>
  <si>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</si>
  <si>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</si>
  <si>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</si>
  <si>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</si>
  <si>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</si>
  <si>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</si>
  <si>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</si>
  <si>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</si>
  <si>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</si>
  <si>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</si>
  <si>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</si>
  <si>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</si>
  <si>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</si>
  <si>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</si>
  <si>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</si>
  <si>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</si>
  <si>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</si>
  <si>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</si>
  <si>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</si>
  <si>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</si>
  <si>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</si>
  <si>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</si>
  <si>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</si>
  <si>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</si>
  <si>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</si>
  <si>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</si>
  <si>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</si>
  <si>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</si>
  <si>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</si>
  <si>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</si>
  <si>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</si>
  <si>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</si>
  <si>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</si>
  <si>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</si>
  <si>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</si>
  <si>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</si>
  <si>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</si>
  <si>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</si>
  <si>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</si>
  <si>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</si>
  <si>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</si>
  <si>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</si>
  <si>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</si>
  <si>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</si>
  <si>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</si>
  <si>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</si>
  <si>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</si>
  <si>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</si>
  <si>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</si>
  <si>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</si>
  <si>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</si>
  <si>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</si>
  <si>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</si>
  <si>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</si>
  <si>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</si>
  <si>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</si>
  <si>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</si>
  <si>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</si>
  <si>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</si>
  <si>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</si>
  <si>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</si>
  <si>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</si>
  <si>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</si>
  <si>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</si>
  <si>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</si>
  <si>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</si>
  <si>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</si>
  <si>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</si>
  <si>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</si>
  <si>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</si>
  <si>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</si>
  <si>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</si>
  <si>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</si>
  <si>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</si>
  <si>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</si>
  <si>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</si>
  <si>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</si>
  <si>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</si>
  <si>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</si>
  <si>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</si>
  <si>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</si>
  <si>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</si>
  <si>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</si>
  <si>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</si>
  <si>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</si>
  <si>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</si>
  <si>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</si>
  <si>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</si>
  <si>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</si>
  <si>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</si>
  <si>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</si>
  <si>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</si>
  <si>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</si>
  <si>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</si>
  <si>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</si>
  <si>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</si>
  <si>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</si>
  <si>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</si>
  <si>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</si>
  <si>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</si>
  <si>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</si>
  <si>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</si>
  <si>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</si>
  <si>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</si>
  <si>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</si>
  <si>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</si>
  <si>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</si>
  <si>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</si>
  <si>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</si>
  <si>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</si>
  <si>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</si>
  <si>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</si>
  <si>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</si>
  <si>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</si>
  <si>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</si>
  <si>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</si>
  <si>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</si>
  <si>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</si>
  <si>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</si>
  <si>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</si>
  <si>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</si>
  <si>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</si>
  <si>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</si>
  <si>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</si>
  <si>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</si>
  <si>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</si>
  <si>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</si>
  <si>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</si>
  <si>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</si>
  <si>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</si>
  <si>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</si>
  <si>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</si>
  <si>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</si>
  <si>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</si>
  <si>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</si>
  <si>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</si>
  <si>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</si>
  <si>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</si>
  <si>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</si>
  <si>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</si>
  <si>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</si>
  <si>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</si>
  <si>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</si>
  <si>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</si>
  <si>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</si>
  <si>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</si>
  <si>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</si>
  <si>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</si>
  <si>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</si>
  <si>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</si>
  <si>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</si>
  <si>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</si>
  <si>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</si>
  <si>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</si>
  <si>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</si>
  <si>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</si>
  <si>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</si>
  <si>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</si>
  <si>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</si>
  <si>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</si>
  <si>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</si>
  <si>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</si>
  <si>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</si>
  <si>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</si>
  <si>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</si>
  <si>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</si>
  <si>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</si>
  <si>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</si>
  <si>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</si>
  <si>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</si>
  <si>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</si>
  <si>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</si>
  <si>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</si>
  <si>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</si>
  <si>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</si>
  <si>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</si>
  <si>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</si>
  <si>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</si>
  <si>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</si>
  <si>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</si>
  <si>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</si>
  <si>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</si>
  <si>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</si>
  <si>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</si>
  <si>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</si>
  <si>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</si>
  <si>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</si>
  <si>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</si>
  <si>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</si>
  <si>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</si>
  <si>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</si>
  <si>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</si>
  <si>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</si>
  <si>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</si>
  <si>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</si>
  <si>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</si>
  <si>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</si>
  <si>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</si>
  <si>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</si>
  <si>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</si>
  <si>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</si>
  <si>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</si>
  <si>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</si>
  <si>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</si>
  <si>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</si>
  <si>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</si>
  <si>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</si>
  <si>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</si>
  <si>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</si>
  <si>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</si>
  <si>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</si>
  <si>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</si>
  <si>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</si>
  <si>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</si>
  <si>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</si>
  <si>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</si>
  <si>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</si>
  <si>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</si>
  <si>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</si>
  <si>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</si>
  <si>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</si>
  <si>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</si>
  <si>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</si>
  <si>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</si>
  <si>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</si>
  <si>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</si>
  <si>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</si>
  <si>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</si>
  <si>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</si>
  <si>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</si>
  <si>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</si>
  <si>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</si>
  <si>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</si>
  <si>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</si>
  <si>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</si>
  <si>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</si>
  <si>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</si>
  <si>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</si>
  <si>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</si>
  <si>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</si>
  <si>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</si>
  <si>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</si>
  <si>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</si>
  <si>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</si>
  <si>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</si>
  <si>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</si>
  <si>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</si>
  <si>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</si>
  <si>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</si>
  <si>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</si>
  <si>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</si>
  <si>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</si>
  <si>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</si>
  <si>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</si>
  <si>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</si>
  <si>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</si>
  <si>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</si>
  <si>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</si>
  <si>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</si>
  <si>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</si>
  <si>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</si>
  <si>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</si>
  <si>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</si>
  <si>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</si>
  <si>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</si>
  <si>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</si>
  <si>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</si>
  <si>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</si>
  <si>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</si>
  <si>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</si>
  <si>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</si>
  <si>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</si>
  <si>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</si>
  <si>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</si>
  <si>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</si>
  <si>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</si>
  <si>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</si>
  <si>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</si>
  <si>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</si>
  <si>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</si>
  <si>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</si>
  <si>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</si>
  <si>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</si>
  <si>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</si>
  <si>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</si>
  <si>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</si>
  <si>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</si>
  <si>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</si>
  <si>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</si>
  <si>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</si>
  <si>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</si>
  <si>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</si>
  <si>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</si>
  <si>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</si>
  <si>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</si>
  <si>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</si>
  <si>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</si>
  <si>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</si>
  <si>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</si>
  <si>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</si>
  <si>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</si>
  <si>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</si>
  <si>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</si>
  <si>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</si>
  <si>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</si>
  <si>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</si>
  <si>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</si>
  <si>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</si>
  <si>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</si>
  <si>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</si>
  <si>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</si>
  <si>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</si>
  <si>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</si>
  <si>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</si>
  <si>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</si>
  <si>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</si>
  <si>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</si>
  <si>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</si>
  <si>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</si>
  <si>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</si>
  <si>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</si>
  <si>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</si>
  <si>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</si>
  <si>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</si>
  <si>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</si>
  <si>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</si>
  <si>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</si>
  <si>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</si>
  <si>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</si>
  <si>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</si>
  <si>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</si>
  <si>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</si>
  <si>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</si>
  <si>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</si>
  <si>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</si>
  <si>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</si>
  <si>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</si>
  <si>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</si>
  <si>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</si>
  <si>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</si>
  <si>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</si>
  <si>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</si>
  <si>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</si>
  <si>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</si>
  <si>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</si>
  <si>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</si>
  <si>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</si>
  <si>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</si>
  <si>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</si>
  <si>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</si>
  <si>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</si>
  <si>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</si>
  <si>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</si>
  <si>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</si>
  <si>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</si>
  <si>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</si>
  <si>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</si>
  <si>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</si>
  <si>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</si>
  <si>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</si>
  <si>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</si>
  <si>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</si>
  <si>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</si>
  <si>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</si>
  <si>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</si>
  <si>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</si>
  <si>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</si>
  <si>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</si>
  <si>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</si>
  <si>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</si>
  <si>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</si>
  <si>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</si>
  <si>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</si>
  <si>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</si>
  <si>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</si>
  <si>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</si>
  <si>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</si>
  <si>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</si>
  <si>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</si>
  <si>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</si>
  <si>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</si>
  <si>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</si>
  <si>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</si>
  <si>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</si>
  <si>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</si>
  <si>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</si>
  <si>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</si>
  <si>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</si>
  <si>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</si>
  <si>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</si>
  <si>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</si>
  <si>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</si>
  <si>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</si>
  <si>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</si>
  <si>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</si>
  <si>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</si>
  <si>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</si>
  <si>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</si>
  <si>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</si>
  <si>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</si>
  <si>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</si>
  <si>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</si>
  <si>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</si>
  <si>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</si>
  <si>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</si>
  <si>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</si>
  <si>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</si>
  <si>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</si>
  <si>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</si>
  <si>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</si>
  <si>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</si>
  <si>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</si>
  <si>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</si>
  <si>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</si>
  <si>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</si>
  <si>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</si>
  <si>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</si>
  <si>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</si>
  <si>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</si>
  <si>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</si>
  <si>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</si>
  <si>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</si>
  <si>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</si>
  <si>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</si>
  <si>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</si>
  <si>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</si>
  <si>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</si>
  <si>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</si>
  <si>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</si>
  <si>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</si>
  <si>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</si>
  <si>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</si>
  <si>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</si>
  <si>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</si>
  <si>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</si>
  <si>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</si>
  <si>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</si>
  <si>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</si>
  <si>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</si>
  <si>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</si>
  <si>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</si>
  <si>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</si>
  <si>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</si>
  <si>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</si>
  <si>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</si>
  <si>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</si>
  <si>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</si>
  <si>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</si>
  <si>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</si>
  <si>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</si>
  <si>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</si>
  <si>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</si>
  <si>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</si>
  <si>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</si>
  <si>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</si>
  <si>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</si>
  <si>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</si>
  <si>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</si>
  <si>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</si>
  <si>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</si>
  <si>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</si>
  <si>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</si>
  <si>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</si>
  <si>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</si>
  <si>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</si>
  <si>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</si>
  <si>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</si>
  <si>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</si>
  <si>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</si>
  <si>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</si>
  <si>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</si>
  <si>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</si>
  <si>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</si>
  <si>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</si>
  <si>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</si>
  <si>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</si>
  <si>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</si>
  <si>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</si>
  <si>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</si>
  <si>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</si>
  <si>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</si>
  <si>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</si>
  <si>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</si>
  <si>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</si>
  <si>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</si>
  <si>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</si>
  <si>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</si>
  <si>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</si>
  <si>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</si>
  <si>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</si>
  <si>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</si>
  <si>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</si>
  <si>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</si>
  <si>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</si>
  <si>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</si>
  <si>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</si>
  <si>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</si>
  <si>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</si>
  <si>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</si>
  <si>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</si>
  <si>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</si>
  <si>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</si>
  <si>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</si>
  <si>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</si>
  <si>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</si>
  <si>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</si>
  <si>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</si>
  <si>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</si>
  <si>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</si>
  <si>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</si>
  <si>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</si>
  <si>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</si>
  <si>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</si>
  <si>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</si>
  <si>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</si>
  <si>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</si>
  <si>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</si>
  <si>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</si>
  <si>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</si>
  <si>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</si>
  <si>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</si>
  <si>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</si>
  <si>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</si>
  <si>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</si>
  <si>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</si>
  <si>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</si>
  <si>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</si>
  <si>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</si>
  <si>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</si>
  <si>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</si>
  <si>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</si>
  <si>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</si>
  <si>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</si>
  <si>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</si>
  <si>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</si>
  <si>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</si>
  <si>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</si>
  <si>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</si>
  <si>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</si>
  <si>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</si>
  <si>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</si>
  <si>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</si>
  <si>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</si>
  <si>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</si>
  <si>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</si>
  <si>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</si>
  <si>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</si>
  <si>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</si>
  <si>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</si>
  <si>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</si>
  <si>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</si>
  <si>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</si>
  <si>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</si>
  <si>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</si>
  <si>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</si>
  <si>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</si>
  <si>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</si>
  <si>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</si>
  <si>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</si>
  <si>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</si>
  <si>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</si>
  <si>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</si>
  <si>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</si>
  <si>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</si>
  <si>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</si>
  <si>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</si>
  <si>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</si>
  <si>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</si>
  <si>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</si>
  <si>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</si>
  <si>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</si>
  <si>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</si>
  <si>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</si>
  <si>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</si>
  <si>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</si>
  <si>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</si>
  <si>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</si>
  <si>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</si>
  <si>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</si>
  <si>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</si>
  <si>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</si>
  <si>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</si>
  <si>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</si>
  <si>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</si>
  <si>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</si>
  <si>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</si>
  <si>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</si>
  <si>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</si>
  <si>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</si>
  <si>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</si>
  <si>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</si>
  <si>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</si>
  <si>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</si>
  <si>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</si>
  <si>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</si>
  <si>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</si>
  <si>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</si>
  <si>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</si>
  <si>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</si>
  <si>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</si>
  <si>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</si>
  <si>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</si>
  <si>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</si>
  <si>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</si>
  <si>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</si>
  <si>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</si>
  <si>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</si>
  <si>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</si>
  <si>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</si>
  <si>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</si>
  <si>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</si>
  <si>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</si>
  <si>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</si>
  <si>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</si>
  <si>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</si>
  <si>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</si>
  <si>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</si>
  <si>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</si>
  <si>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</si>
  <si>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</si>
  <si>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</si>
  <si>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</si>
  <si>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</si>
  <si>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</si>
  <si>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</si>
  <si>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</si>
  <si>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</si>
  <si>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</si>
  <si>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</si>
  <si>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</si>
  <si>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</si>
  <si>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</si>
  <si>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</si>
  <si>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</si>
  <si>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</si>
  <si>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</si>
  <si>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</si>
  <si>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</si>
  <si>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</si>
  <si>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</si>
  <si>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</si>
  <si>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</si>
  <si>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</si>
  <si>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</si>
  <si>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</si>
  <si>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</si>
  <si>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</si>
  <si>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</si>
  <si>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</si>
  <si>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</si>
  <si>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</si>
  <si>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</si>
  <si>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</si>
  <si>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</si>
  <si>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</si>
  <si>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</si>
  <si>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</si>
  <si>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</si>
  <si>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</si>
  <si>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</si>
  <si>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</si>
  <si>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</si>
  <si>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</si>
  <si>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</si>
  <si>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</si>
  <si>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</si>
  <si>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</si>
  <si>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</si>
  <si>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</si>
  <si>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</si>
  <si>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</si>
  <si>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</si>
  <si>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</si>
  <si>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</si>
  <si>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</si>
  <si>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</si>
  <si>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</si>
  <si>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</si>
  <si>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</si>
  <si>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</si>
  <si>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</si>
  <si>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</si>
  <si>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</si>
  <si>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</si>
  <si>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</si>
  <si>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</si>
  <si>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</si>
  <si>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</si>
  <si>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</si>
  <si>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</si>
  <si>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</si>
  <si>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</si>
  <si>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</si>
  <si>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</si>
  <si>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</si>
  <si>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</si>
  <si>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</si>
  <si>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</si>
  <si>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</si>
  <si>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</si>
  <si>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</si>
  <si>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</si>
  <si>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</si>
  <si>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</si>
  <si>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</si>
  <si>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</si>
  <si>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</si>
  <si>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</si>
  <si>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</si>
  <si>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</si>
  <si>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</si>
  <si>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</si>
  <si>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</si>
  <si>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</si>
  <si>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</si>
  <si>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</si>
  <si>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</si>
  <si>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</si>
  <si>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</si>
  <si>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</si>
  <si>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</si>
  <si>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</si>
  <si>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</si>
  <si>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</si>
  <si>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</si>
  <si>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</si>
  <si>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</si>
  <si>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</si>
  <si>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</si>
  <si>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</si>
  <si>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</si>
  <si>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</si>
  <si>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</si>
  <si>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</si>
  <si>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</si>
  <si>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</si>
  <si>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</si>
  <si>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</si>
  <si>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</si>
  <si>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</si>
  <si>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</si>
  <si>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</si>
  <si>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</si>
  <si>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</si>
  <si>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</si>
  <si>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</si>
  <si>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</si>
  <si>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</si>
  <si>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</si>
  <si>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</si>
  <si>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</si>
  <si>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</si>
  <si>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</si>
  <si>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</si>
  <si>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</si>
  <si>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</si>
  <si>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</si>
  <si>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</si>
  <si>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</si>
  <si>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</si>
  <si>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</si>
  <si>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</si>
  <si>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</si>
  <si>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</si>
  <si>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</si>
  <si>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</si>
  <si>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</si>
  <si>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</si>
  <si>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</si>
  <si>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</si>
  <si>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</si>
  <si>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</si>
  <si>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</si>
  <si>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</si>
  <si>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</si>
  <si>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</si>
  <si>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</si>
  <si>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</si>
  <si>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</si>
  <si>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</si>
  <si>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</si>
  <si>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</si>
  <si>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</si>
  <si>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</si>
  <si>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</si>
  <si>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</si>
  <si>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</si>
  <si>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</si>
  <si>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</si>
  <si>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</si>
  <si>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</si>
  <si>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</si>
  <si>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</si>
  <si>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</si>
  <si>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</si>
  <si>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</si>
  <si>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</si>
  <si>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</si>
  <si>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</si>
  <si>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</si>
  <si>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</si>
  <si>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</si>
  <si>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</si>
  <si>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</si>
  <si>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</si>
  <si>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</si>
  <si>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</si>
  <si>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</si>
  <si>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</si>
  <si>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</si>
  <si>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</si>
  <si>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</si>
  <si>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</si>
  <si>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</si>
  <si>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</si>
  <si>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</si>
  <si>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</si>
  <si>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</si>
  <si>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</si>
  <si>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</si>
  <si>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</si>
  <si>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</si>
  <si>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</si>
  <si>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</si>
  <si>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</si>
  <si>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</si>
  <si>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</si>
  <si>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</si>
  <si>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</si>
  <si>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</si>
  <si>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</si>
  <si>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</si>
  <si>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</si>
  <si>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</si>
  <si>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</si>
  <si>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</si>
  <si>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</si>
  <si>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</si>
  <si>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</si>
  <si>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</si>
  <si>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</si>
  <si>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</si>
  <si>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</si>
  <si>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</si>
  <si>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</si>
  <si>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</si>
  <si>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</si>
  <si>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</si>
  <si>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</si>
  <si>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</si>
  <si>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</si>
  <si>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</si>
  <si>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</si>
  <si>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</si>
  <si>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</si>
  <si>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</si>
  <si>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</si>
  <si>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</si>
  <si>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</si>
  <si>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</si>
  <si>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</si>
  <si>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</si>
  <si>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</si>
  <si>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</si>
  <si>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</si>
  <si>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</si>
  <si>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</si>
  <si>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</si>
  <si>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</si>
  <si>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</si>
  <si>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</si>
  <si>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</si>
  <si>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</si>
  <si>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</si>
  <si>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</si>
  <si>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</si>
  <si>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</si>
  <si>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</si>
  <si>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</si>
  <si>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</si>
  <si>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</si>
  <si>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</si>
  <si>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</si>
  <si>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</si>
  <si>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</si>
  <si>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</si>
  <si>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</si>
  <si>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</si>
  <si>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</si>
  <si>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</si>
  <si>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</si>
  <si>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</si>
  <si>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</si>
  <si>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</si>
  <si>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</si>
  <si>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</si>
  <si>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</si>
  <si>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</si>
  <si>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</si>
  <si>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</si>
  <si>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</si>
  <si>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</si>
  <si>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</si>
  <si>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</si>
  <si>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</si>
  <si>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</si>
  <si>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</si>
  <si>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</si>
  <si>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</si>
  <si>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</si>
  <si>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</si>
  <si>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</si>
  <si>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</si>
  <si>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</si>
  <si>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</si>
  <si>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</si>
  <si>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</si>
  <si>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</si>
  <si>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</si>
  <si>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</si>
  <si>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</si>
  <si>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</si>
  <si>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</si>
  <si>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</si>
  <si>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</si>
  <si>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</si>
  <si>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</si>
  <si>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</si>
  <si>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</si>
  <si>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</si>
  <si>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</si>
  <si>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</si>
  <si>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</si>
  <si>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</si>
  <si>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</si>
  <si>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</si>
  <si>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</si>
  <si>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</si>
  <si>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</si>
  <si>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</si>
  <si>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</si>
  <si>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</si>
  <si>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</si>
  <si>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</si>
  <si>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</si>
  <si>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</si>
  <si>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</si>
  <si>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</si>
  <si>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</si>
  <si>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</si>
  <si>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</si>
  <si>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</si>
  <si>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</si>
  <si>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</si>
  <si>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</si>
  <si>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</si>
  <si>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</si>
  <si>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</si>
  <si>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</si>
  <si>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</si>
  <si>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</si>
  <si>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</si>
  <si>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</si>
  <si>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</si>
  <si>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</si>
  <si>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</si>
  <si>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</si>
  <si>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</si>
  <si>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</si>
  <si>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</si>
  <si>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</si>
  <si>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</si>
  <si>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</si>
  <si>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</si>
  <si>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</si>
  <si>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</si>
  <si>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</si>
  <si>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</si>
  <si>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</si>
  <si>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</si>
  <si>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</si>
  <si>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</si>
  <si>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</si>
  <si>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</si>
  <si>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</si>
  <si>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</si>
  <si>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</si>
  <si>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</si>
  <si>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</si>
  <si>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</si>
  <si>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</si>
  <si>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</si>
  <si>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</si>
  <si>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</si>
  <si>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</si>
  <si>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</si>
  <si>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</si>
  <si>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</si>
  <si>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</si>
  <si>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</si>
  <si>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</si>
  <si>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</si>
  <si>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</si>
  <si>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</si>
  <si>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</si>
  <si>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</si>
  <si>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</si>
  <si>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</si>
  <si>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</si>
  <si>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</si>
  <si>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</si>
  <si>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</si>
  <si>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</si>
  <si>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</si>
  <si>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</si>
  <si>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</si>
  <si>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</si>
  <si>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</si>
  <si>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</si>
  <si>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</si>
  <si>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</si>
  <si>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</si>
  <si>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</si>
  <si>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</si>
  <si>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</si>
  <si>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</si>
  <si>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</si>
  <si>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</si>
  <si>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</si>
  <si>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</si>
  <si>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</si>
  <si>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</si>
  <si>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</si>
  <si>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</si>
  <si>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</si>
  <si>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</si>
  <si>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</si>
  <si>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</si>
  <si>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</si>
  <si>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</si>
  <si>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</si>
  <si>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</si>
  <si>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</si>
  <si>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</si>
  <si>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</si>
  <si>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</si>
  <si>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</si>
  <si>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</si>
  <si>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</si>
  <si>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</si>
  <si>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</si>
  <si>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</si>
  <si>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</si>
  <si>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</si>
  <si>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</si>
  <si>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</si>
  <si>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</si>
  <si>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</si>
  <si>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</si>
  <si>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</si>
  <si>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</si>
  <si>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</si>
  <si>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</si>
  <si>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</si>
  <si>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</si>
  <si>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</si>
  <si>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</si>
  <si>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</si>
  <si>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</si>
  <si>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</si>
  <si>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</si>
  <si>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</si>
  <si>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</si>
  <si>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</si>
  <si>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</si>
  <si>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</si>
  <si>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</si>
  <si>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</si>
  <si>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</si>
  <si>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</si>
  <si>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</si>
  <si>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</si>
  <si>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</si>
  <si>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</si>
  <si>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</si>
  <si>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</si>
  <si>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</si>
  <si>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</si>
  <si>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</si>
  <si>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</si>
  <si>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</si>
  <si>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</si>
  <si>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</si>
  <si>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</si>
  <si>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</si>
  <si>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</si>
  <si>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</si>
  <si>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</si>
  <si>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</si>
  <si>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</si>
  <si>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</si>
  <si>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</si>
  <si>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</si>
  <si>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</si>
  <si>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</si>
  <si>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</si>
  <si>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</si>
  <si>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</si>
  <si>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</si>
  <si>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</si>
  <si>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</si>
  <si>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</si>
  <si>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</si>
  <si>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</si>
  <si>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</si>
  <si>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</si>
  <si>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</si>
  <si>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</si>
  <si>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</si>
  <si>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</si>
  <si>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</si>
  <si>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</si>
  <si>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</si>
  <si>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</si>
  <si>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</si>
  <si>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</si>
  <si>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</si>
  <si>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</si>
  <si>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</si>
  <si>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</si>
  <si>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</si>
  <si>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</si>
  <si>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</si>
  <si>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</si>
  <si>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</si>
  <si>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</si>
  <si>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</si>
  <si>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</si>
  <si>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</si>
  <si>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</si>
  <si>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</si>
  <si>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</si>
  <si>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</si>
  <si>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</si>
  <si>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</si>
  <si>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</si>
  <si>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</si>
  <si>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</si>
  <si>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</si>
  <si>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</si>
  <si>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</si>
  <si>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</si>
  <si>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</si>
  <si>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</si>
  <si>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</si>
  <si>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</si>
  <si>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</si>
  <si>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</si>
  <si>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</si>
  <si>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</si>
  <si>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</si>
  <si>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</si>
  <si>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</si>
  <si>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</si>
  <si>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</si>
  <si>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</si>
  <si>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</si>
  <si>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</si>
  <si>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</si>
  <si>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</si>
  <si>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</si>
  <si>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</si>
  <si>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</si>
  <si>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</si>
  <si>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</si>
  <si>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</si>
  <si>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</si>
  <si>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</si>
  <si>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</si>
  <si>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</si>
  <si>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</si>
  <si>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</si>
  <si>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</si>
  <si>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</si>
  <si>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</si>
  <si>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</si>
  <si>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</si>
  <si>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</si>
  <si>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</si>
  <si>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</si>
  <si>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</si>
  <si>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</si>
  <si>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</si>
  <si>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</si>
  <si>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</si>
  <si>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</si>
  <si>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</si>
  <si>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</si>
  <si>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</si>
  <si>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</si>
  <si>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</si>
  <si>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</si>
  <si>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</si>
  <si>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</si>
  <si>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</si>
  <si>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</si>
  <si>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</si>
  <si>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</si>
  <si>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</si>
  <si>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</si>
  <si>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</si>
  <si>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</si>
  <si>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</si>
  <si>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</si>
  <si>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</si>
  <si>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</si>
  <si>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</si>
  <si>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</si>
  <si>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</si>
  <si>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</si>
  <si>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</si>
  <si>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</si>
  <si>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</si>
  <si>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</si>
  <si>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</si>
  <si>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</si>
  <si>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</si>
  <si>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</si>
  <si>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</si>
  <si>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</si>
  <si>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</si>
  <si>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</si>
  <si>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</si>
  <si>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</si>
  <si>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</si>
  <si>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</si>
  <si>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</si>
  <si>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</si>
  <si>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</si>
  <si>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</si>
  <si>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</si>
  <si>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</si>
  <si>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</si>
  <si>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</si>
  <si>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</si>
  <si>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</si>
  <si>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</si>
  <si>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</si>
  <si>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</si>
  <si>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</si>
  <si>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</si>
  <si>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</si>
  <si>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</si>
  <si>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</si>
  <si>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</si>
  <si>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</si>
  <si>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</si>
  <si>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</si>
  <si>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</si>
  <si>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</si>
  <si>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</si>
  <si>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</si>
  <si>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</si>
  <si>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</si>
  <si>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</si>
  <si>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</si>
  <si>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</si>
  <si>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</si>
  <si>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</si>
  <si>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</si>
  <si>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</si>
  <si>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</si>
  <si>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</si>
  <si>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</si>
  <si>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</si>
  <si>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</si>
  <si>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</si>
  <si>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</si>
  <si>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</si>
  <si>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</si>
  <si>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</si>
  <si>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</si>
  <si>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</si>
  <si>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</si>
  <si>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</si>
  <si>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</si>
  <si>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</si>
  <si>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</si>
  <si>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</si>
  <si>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</si>
  <si>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</si>
  <si>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</si>
  <si>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</si>
  <si>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</si>
  <si>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</si>
  <si>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</si>
  <si>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</si>
  <si>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</si>
  <si>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</si>
  <si>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</si>
  <si>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</si>
  <si>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</si>
  <si>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</si>
  <si>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</si>
  <si>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</si>
  <si>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</si>
  <si>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</si>
  <si>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</si>
  <si>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</si>
  <si>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</si>
  <si>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</si>
  <si>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</si>
  <si>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</si>
  <si>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</si>
  <si>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</si>
  <si>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</si>
  <si>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</si>
  <si>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</si>
  <si>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</si>
  <si>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</si>
  <si>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</si>
  <si>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</si>
  <si>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</si>
  <si>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</si>
  <si>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</si>
  <si>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</si>
  <si>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</si>
  <si>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</si>
  <si>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</si>
  <si>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</si>
  <si>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</si>
  <si>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</si>
  <si>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</si>
  <si>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</si>
  <si>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</si>
  <si>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</si>
  <si>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</si>
  <si>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</si>
  <si>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</si>
  <si>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</si>
  <si>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</si>
  <si>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</si>
  <si>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</si>
  <si>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</si>
  <si>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</si>
  <si>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</si>
  <si>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</si>
  <si>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</si>
  <si>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</si>
  <si>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</si>
  <si>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</si>
  <si>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</si>
  <si>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</si>
  <si>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</si>
  <si>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</si>
  <si>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</si>
  <si>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</si>
  <si>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</si>
  <si>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</si>
  <si>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</si>
  <si>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</si>
  <si>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</si>
  <si>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</si>
  <si>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</si>
  <si>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</si>
  <si>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</si>
  <si>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</si>
  <si>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</si>
  <si>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</si>
  <si>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</si>
  <si>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</si>
  <si>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</si>
  <si>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</si>
  <si>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</si>
  <si>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</si>
  <si>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</si>
  <si>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</si>
  <si>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</si>
  <si>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</si>
  <si>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</si>
  <si>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</si>
  <si>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</si>
  <si>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</si>
  <si>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</si>
  <si>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</si>
  <si>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</si>
  <si>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</si>
  <si>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</si>
  <si>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</si>
  <si>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</si>
  <si>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</si>
  <si>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</si>
  <si>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</si>
  <si>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</si>
  <si>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</si>
  <si>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</si>
  <si>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</si>
  <si>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</si>
  <si>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</si>
  <si>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</si>
  <si>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</si>
  <si>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</si>
  <si>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</si>
  <si>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</si>
  <si>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</si>
  <si>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</si>
  <si>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</si>
  <si>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</si>
  <si>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</si>
  <si>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</si>
  <si>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</si>
  <si>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</si>
  <si>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</si>
  <si>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</si>
  <si>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</si>
  <si>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</si>
  <si>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</si>
  <si>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</si>
  <si>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</si>
  <si>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</si>
  <si>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</si>
  <si>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</si>
  <si>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</si>
  <si>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</si>
  <si>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</si>
  <si>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</si>
  <si>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</si>
  <si>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</si>
  <si>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</si>
  <si>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</si>
  <si>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</si>
  <si>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</si>
  <si>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</si>
  <si>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</si>
  <si>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</si>
  <si>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</si>
  <si>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</si>
  <si>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</si>
  <si>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</si>
  <si>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</si>
  <si>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</si>
  <si>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</si>
  <si>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</si>
  <si>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</si>
  <si>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</si>
  <si>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</si>
  <si>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</si>
  <si>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</si>
  <si>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</si>
  <si>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</si>
  <si>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</si>
  <si>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</si>
  <si>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</si>
  <si>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</si>
  <si>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</si>
  <si>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</si>
  <si>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</si>
  <si>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</si>
  <si>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</si>
  <si>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</si>
  <si>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</si>
  <si>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</si>
  <si>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</si>
  <si>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</si>
  <si>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</si>
  <si>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</si>
  <si>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</si>
  <si>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</si>
  <si>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</si>
  <si>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</si>
  <si>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</si>
  <si>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</si>
  <si>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</si>
  <si>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</si>
  <si>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</si>
  <si>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</si>
  <si>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</si>
  <si>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</si>
  <si>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</si>
  <si>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</si>
  <si>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</si>
  <si>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</si>
  <si>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</si>
  <si>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</si>
  <si>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</si>
  <si>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</si>
  <si>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</si>
  <si>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</si>
  <si>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</si>
  <si>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</si>
  <si>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</si>
  <si>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</si>
  <si>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</si>
  <si>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</si>
  <si>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</si>
  <si>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</si>
  <si>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</si>
  <si>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</si>
  <si>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</si>
  <si>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</si>
  <si>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</si>
  <si>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</si>
  <si>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</si>
  <si>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</si>
  <si>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</si>
  <si>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</si>
  <si>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</si>
  <si>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</si>
  <si>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</si>
  <si>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</si>
  <si>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</si>
  <si>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</si>
  <si>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</si>
  <si>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</si>
  <si>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</si>
  <si>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</si>
  <si>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</si>
  <si>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</si>
  <si>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</si>
  <si>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</si>
  <si>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</si>
  <si>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</si>
  <si>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</si>
  <si>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</si>
  <si>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</si>
  <si>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</si>
  <si>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</si>
  <si>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</si>
  <si>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</si>
  <si>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</si>
  <si>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</si>
  <si>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</si>
  <si>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</si>
  <si>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</si>
  <si>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</si>
  <si>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</si>
  <si>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</si>
  <si>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</si>
  <si>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</si>
  <si>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</si>
  <si>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</si>
  <si>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</si>
  <si>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</si>
  <si>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</si>
  <si>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</si>
  <si>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</si>
  <si>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</si>
  <si>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</si>
  <si>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</si>
  <si>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</si>
  <si>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</si>
  <si>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</si>
  <si>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</si>
  <si>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</si>
  <si>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</si>
  <si>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</si>
  <si>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</si>
  <si>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</si>
  <si>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</si>
  <si>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</si>
  <si>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</si>
  <si>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</si>
  <si>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</si>
  <si>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</si>
  <si>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</si>
  <si>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</si>
  <si>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</si>
  <si>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</si>
  <si>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</si>
  <si>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</si>
  <si>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</si>
  <si>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</si>
  <si>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</si>
  <si>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</si>
  <si>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</si>
  <si>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</si>
  <si>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</si>
  <si>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</si>
  <si>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</si>
  <si>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</si>
  <si>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</si>
  <si>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</si>
  <si>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</si>
  <si>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</si>
  <si>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</si>
  <si>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</si>
  <si>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</si>
  <si>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</si>
  <si>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</si>
  <si>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</si>
  <si>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</si>
  <si>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</si>
  <si>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</si>
  <si>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</si>
  <si>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</si>
  <si>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</si>
  <si>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</si>
  <si>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</si>
  <si>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</si>
  <si>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</si>
  <si>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</si>
  <si>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</si>
  <si>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</si>
  <si>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</si>
  <si>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</si>
  <si>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</si>
  <si>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</si>
  <si>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</si>
  <si>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</si>
  <si>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</si>
  <si>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</si>
  <si>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</si>
  <si>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</si>
  <si>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</si>
  <si>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</si>
  <si>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</si>
  <si>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</si>
  <si>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</si>
  <si>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</si>
  <si>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</si>
  <si>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</si>
  <si>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</si>
  <si>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</si>
  <si>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</si>
  <si>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</si>
  <si>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</si>
  <si>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</si>
  <si>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</si>
  <si>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</si>
  <si>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</si>
  <si>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</si>
  <si>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</si>
  <si>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</si>
  <si>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</si>
  <si>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</si>
  <si>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</si>
  <si>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</si>
  <si>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</si>
  <si>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</si>
  <si>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</si>
  <si>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</si>
  <si>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</si>
  <si>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</si>
  <si>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</si>
  <si>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</si>
  <si>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</si>
  <si>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</si>
  <si>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</si>
  <si>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</si>
  <si>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</si>
  <si>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</si>
  <si>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</si>
  <si>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</si>
  <si>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</si>
  <si>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</si>
  <si>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</si>
  <si>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</si>
  <si>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</si>
  <si>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</si>
  <si>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</si>
  <si>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</si>
  <si>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</si>
  <si>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</si>
  <si>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</si>
  <si>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</si>
  <si>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</si>
  <si>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</si>
  <si>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</si>
  <si>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</si>
  <si>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</si>
  <si>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</si>
  <si>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</si>
  <si>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</si>
  <si>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</si>
  <si>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</si>
  <si>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</si>
  <si>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</si>
  <si>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</si>
  <si>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</si>
  <si>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</si>
  <si>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</si>
  <si>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</si>
  <si>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</si>
  <si>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</si>
  <si>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</si>
  <si>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</si>
  <si>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</si>
  <si>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</si>
  <si>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</si>
  <si>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</si>
  <si>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</si>
  <si>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</si>
  <si>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</si>
  <si>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</si>
  <si>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</si>
  <si>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</si>
  <si>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</si>
  <si>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</si>
  <si>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</si>
  <si>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</si>
  <si>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</si>
  <si>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</si>
  <si>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</si>
  <si>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</si>
  <si>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</si>
  <si>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</si>
  <si>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</si>
  <si>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</si>
  <si>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</si>
  <si>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</si>
  <si>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</si>
  <si>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</si>
  <si>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</si>
  <si>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</si>
  <si>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</si>
  <si>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</si>
  <si>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</si>
  <si>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</si>
  <si>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</si>
  <si>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</si>
  <si>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</si>
  <si>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</si>
  <si>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</si>
  <si>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</si>
  <si>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</si>
  <si>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</si>
  <si>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</si>
  <si>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</si>
  <si>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</si>
  <si>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</si>
  <si>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</si>
  <si>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</si>
  <si>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</si>
  <si>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</si>
  <si>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</si>
  <si>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</si>
  <si>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</si>
  <si>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</si>
  <si>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</si>
  <si>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</si>
  <si>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</si>
  <si>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</si>
  <si>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</si>
  <si>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</si>
  <si>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</si>
  <si>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</si>
  <si>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</si>
  <si>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</si>
  <si>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</si>
  <si>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</si>
  <si>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</si>
  <si>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</si>
  <si>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</si>
  <si>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</si>
  <si>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</si>
  <si>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</si>
  <si>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</si>
  <si>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</si>
  <si>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</si>
  <si>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</si>
  <si>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</si>
  <si>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</si>
  <si>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</si>
  <si>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</si>
  <si>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</si>
  <si>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</si>
  <si>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</si>
  <si>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</si>
  <si>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</si>
  <si>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</si>
  <si>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</si>
  <si>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</si>
  <si>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</si>
  <si>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</si>
  <si>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</si>
  <si>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</si>
  <si>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</si>
  <si>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</si>
  <si>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</si>
  <si>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</si>
  <si>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</si>
  <si>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</si>
  <si>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</si>
  <si>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</si>
  <si>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</si>
  <si>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</si>
  <si>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</si>
  <si>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</si>
  <si>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</si>
  <si>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</si>
  <si>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</si>
  <si>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</si>
  <si>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</si>
  <si>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</si>
  <si>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</si>
  <si>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</si>
  <si>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</si>
  <si>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</si>
  <si>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</si>
  <si>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</si>
  <si>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</si>
  <si>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</si>
  <si>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</si>
  <si>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</si>
  <si>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</si>
  <si>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</si>
  <si>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</si>
  <si>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</si>
  <si>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</si>
  <si>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</si>
  <si>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</si>
  <si>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</si>
  <si>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</si>
  <si>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</si>
  <si>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</si>
  <si>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</si>
  <si>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</si>
  <si>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</si>
  <si>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</si>
  <si>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</si>
  <si>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</si>
  <si>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</si>
  <si>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</si>
  <si>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</si>
  <si>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</si>
  <si>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</si>
  <si>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</si>
  <si>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</si>
  <si>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</si>
  <si>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</si>
  <si>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</si>
  <si>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</si>
  <si>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</si>
  <si>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</si>
  <si>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</si>
  <si>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</si>
  <si>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</si>
  <si>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</si>
  <si>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</si>
  <si>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</si>
  <si>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</si>
  <si>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</si>
  <si>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</si>
  <si>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</si>
  <si>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</si>
  <si>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</si>
  <si>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</si>
  <si>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</si>
  <si>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</si>
  <si>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</si>
  <si>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</si>
  <si>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</si>
  <si>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</si>
  <si>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</si>
  <si>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</si>
  <si>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</si>
  <si>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</si>
  <si>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</si>
  <si>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</si>
  <si>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</si>
  <si>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</si>
  <si>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</si>
  <si>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</si>
  <si>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</si>
  <si>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</si>
  <si>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</si>
  <si>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</si>
  <si>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</si>
  <si>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</si>
  <si>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</si>
  <si>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</si>
  <si>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</si>
  <si>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</si>
  <si>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</si>
  <si>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</si>
  <si>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</si>
  <si>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</si>
  <si>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</si>
  <si>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</si>
  <si>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</si>
  <si>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</si>
  <si>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</si>
  <si>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</si>
  <si>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</si>
  <si>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</si>
  <si>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</si>
  <si>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</si>
  <si>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</si>
  <si>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</si>
  <si>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</si>
  <si>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</si>
  <si>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</si>
  <si>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</si>
  <si>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</si>
  <si>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</si>
  <si>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</si>
  <si>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</si>
  <si>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</si>
  <si>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</si>
  <si>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</si>
  <si>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</si>
  <si>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</si>
  <si>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</si>
  <si>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</si>
  <si>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</si>
  <si>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</si>
  <si>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</si>
  <si>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</si>
  <si>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</si>
  <si>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</si>
  <si>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</si>
  <si>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</si>
  <si>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</si>
  <si>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</si>
  <si>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</si>
  <si>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</si>
  <si>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</si>
  <si>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</si>
  <si>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</si>
  <si>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</si>
  <si>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</si>
  <si>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</si>
  <si>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</si>
  <si>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</si>
  <si>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</si>
  <si>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</si>
  <si>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</si>
  <si>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</si>
  <si>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</si>
  <si>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</si>
  <si>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</si>
  <si>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</si>
  <si>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</si>
  <si>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</si>
  <si>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</si>
  <si>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</si>
  <si>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</si>
  <si>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</si>
  <si>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</si>
  <si>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</si>
  <si>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</si>
  <si>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</si>
  <si>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</si>
  <si>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</si>
  <si>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</si>
  <si>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</si>
  <si>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</si>
  <si>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</si>
  <si>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</si>
  <si>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</si>
  <si>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</si>
  <si>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</si>
  <si>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</si>
  <si>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</si>
  <si>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</si>
  <si>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</si>
  <si>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</si>
  <si>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</si>
  <si>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</si>
  <si>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</si>
  <si>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</si>
  <si>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</si>
  <si>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</si>
  <si>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</si>
  <si>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</si>
  <si>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</si>
  <si>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</si>
  <si>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</si>
  <si>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</si>
  <si>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</si>
  <si>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</si>
  <si>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</si>
  <si>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</si>
  <si>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</si>
  <si>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</si>
  <si>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</si>
  <si>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</si>
  <si>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</si>
  <si>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</si>
  <si>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</si>
  <si>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</si>
  <si>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</si>
  <si>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</si>
  <si>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</si>
  <si>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</si>
  <si>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</si>
  <si>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</si>
  <si>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</si>
  <si>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</si>
  <si>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</si>
  <si>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</si>
  <si>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</si>
  <si>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</si>
  <si>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</si>
  <si>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</si>
  <si>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</si>
  <si>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</si>
  <si>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</si>
  <si>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</si>
  <si>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</si>
  <si>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</si>
  <si>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</si>
  <si>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</si>
  <si>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</si>
  <si>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</si>
  <si>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</si>
  <si>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</si>
  <si>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</si>
  <si>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</si>
  <si>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</si>
  <si>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</si>
  <si>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</si>
  <si>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</si>
  <si>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</si>
  <si>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</si>
  <si>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</si>
  <si>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</si>
  <si>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</si>
  <si>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</si>
  <si>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</si>
  <si>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</si>
  <si>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</si>
  <si>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</si>
  <si>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</si>
  <si>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</si>
  <si>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</si>
  <si>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</si>
  <si>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</si>
  <si>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</si>
  <si>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</si>
  <si>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</si>
  <si>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</si>
  <si>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</si>
  <si>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</si>
  <si>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</si>
  <si>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</si>
  <si>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</si>
  <si>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</si>
  <si>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</si>
  <si>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</si>
  <si>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</si>
  <si>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</si>
  <si>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</si>
  <si>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</si>
  <si>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</si>
  <si>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</si>
  <si>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</si>
  <si>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</si>
  <si>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</si>
  <si>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</si>
  <si>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</si>
  <si>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</si>
  <si>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</si>
  <si>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</si>
  <si>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</si>
  <si>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</si>
  <si>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</si>
  <si>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</si>
  <si>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</si>
  <si>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</si>
  <si>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</si>
  <si>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</si>
  <si>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</si>
  <si>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</si>
  <si>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</si>
  <si>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</si>
  <si>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</si>
  <si>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</si>
  <si>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</si>
  <si>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</si>
  <si>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</si>
  <si>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</si>
  <si>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</si>
  <si>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</si>
  <si>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</si>
  <si>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</si>
  <si>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</si>
  <si>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</si>
  <si>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</si>
  <si>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</si>
  <si>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</si>
  <si>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</si>
  <si>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</si>
  <si>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</si>
  <si>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</si>
  <si>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</si>
  <si>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</si>
  <si>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</si>
  <si>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</si>
  <si>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</si>
  <si>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</si>
  <si>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</si>
  <si>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</si>
  <si>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</si>
  <si>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</si>
  <si>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</si>
  <si>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</si>
  <si>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</si>
  <si>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</si>
  <si>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</si>
  <si>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</si>
  <si>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</si>
  <si>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</si>
  <si>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</si>
  <si>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</si>
  <si>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</si>
  <si>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</si>
  <si>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</si>
  <si>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</si>
  <si>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</si>
  <si>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</si>
  <si>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</si>
  <si>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</si>
  <si>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</si>
  <si>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</si>
  <si>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</si>
  <si>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</si>
  <si>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</si>
  <si>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</si>
  <si>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</si>
  <si>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</si>
  <si>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</si>
  <si>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</si>
  <si>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</si>
  <si>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</si>
  <si>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</si>
  <si>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</si>
  <si>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</si>
  <si>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</si>
  <si>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</si>
  <si>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</si>
  <si>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</si>
  <si>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</si>
  <si>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</si>
  <si>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</si>
  <si>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</si>
  <si>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</si>
  <si>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</si>
  <si>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</si>
  <si>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</si>
  <si>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</si>
  <si>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</si>
  <si>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</si>
  <si>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</si>
  <si>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</si>
  <si>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</si>
  <si>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</si>
  <si>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</si>
  <si>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</si>
  <si>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</si>
  <si>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</si>
  <si>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</si>
  <si>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</si>
  <si>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</si>
  <si>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</si>
  <si>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</si>
  <si>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</si>
  <si>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</si>
  <si>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</si>
  <si>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</si>
  <si>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</si>
  <si>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</si>
  <si>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</si>
  <si>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</si>
  <si>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</si>
  <si>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</si>
  <si>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</si>
  <si>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</si>
  <si>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</si>
  <si>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</si>
  <si>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</si>
  <si>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</si>
  <si>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</si>
  <si>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</si>
  <si>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</si>
  <si>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</si>
  <si>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</si>
  <si>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</si>
  <si>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</si>
  <si>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</si>
  <si>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</si>
  <si>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</si>
  <si>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</si>
  <si>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</si>
  <si>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</si>
  <si>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</si>
  <si>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</si>
  <si>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</si>
  <si>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</si>
  <si>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</si>
  <si>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</si>
  <si>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</si>
  <si>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</si>
  <si>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</si>
  <si>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</si>
  <si>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</si>
  <si>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</si>
  <si>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</si>
  <si>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</si>
  <si>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</si>
  <si>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</si>
  <si>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</si>
  <si>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</si>
  <si>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</si>
  <si>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</si>
  <si>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</si>
  <si>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</si>
  <si>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</si>
  <si>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</si>
  <si>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</si>
  <si>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</si>
  <si>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</si>
  <si>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</si>
  <si>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</si>
  <si>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</si>
  <si>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</si>
  <si>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</si>
  <si>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</si>
  <si>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</si>
  <si>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</si>
  <si>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</si>
  <si>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</si>
  <si>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</si>
  <si>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</si>
  <si>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</si>
  <si>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</si>
  <si>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</si>
  <si>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</si>
  <si>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</si>
  <si>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</si>
  <si>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</si>
  <si>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</si>
  <si>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</si>
  <si>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</si>
  <si>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</si>
  <si>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</si>
  <si>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</si>
  <si>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</si>
  <si>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</si>
  <si>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</si>
  <si>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</si>
  <si>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</si>
  <si>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</si>
  <si>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</si>
  <si>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</si>
  <si>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</si>
  <si>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</si>
  <si>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</si>
  <si>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</si>
  <si>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</si>
  <si>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</si>
  <si>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</si>
  <si>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</si>
  <si>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</si>
  <si>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</si>
  <si>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</si>
  <si>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</si>
  <si>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</si>
  <si>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</si>
  <si>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</si>
  <si>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</si>
  <si>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</si>
  <si>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</si>
  <si>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</si>
  <si>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</si>
  <si>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</si>
  <si>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</si>
  <si>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</si>
  <si>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</si>
  <si>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</si>
  <si>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</si>
  <si>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</si>
  <si>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</si>
  <si>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</si>
  <si>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</si>
  <si>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</si>
  <si>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</si>
  <si>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</si>
  <si>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</si>
  <si>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</si>
  <si>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</si>
  <si>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</si>
  <si>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</si>
  <si>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</si>
  <si>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</si>
  <si>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</si>
  <si>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</si>
  <si>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</si>
  <si>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</si>
  <si>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</si>
  <si>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</si>
  <si>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</si>
  <si>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</si>
  <si>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</si>
  <si>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</si>
  <si>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</si>
  <si>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</si>
  <si>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</si>
  <si>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</si>
  <si>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</si>
  <si>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</si>
  <si>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</si>
  <si>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</si>
  <si>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</si>
  <si>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</si>
  <si>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</si>
  <si>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</si>
  <si>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</si>
  <si>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</si>
  <si>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</si>
  <si>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</si>
  <si>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</si>
  <si>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</si>
  <si>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</si>
  <si>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</si>
  <si>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</si>
  <si>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</si>
  <si>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</si>
  <si>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</si>
  <si>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</si>
  <si>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</si>
  <si>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</si>
  <si>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</si>
  <si>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</si>
  <si>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</si>
  <si>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</si>
  <si>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</si>
  <si>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</si>
  <si>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</si>
  <si>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</si>
  <si>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</si>
  <si>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</si>
  <si>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</si>
  <si>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</si>
  <si>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</si>
  <si>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</si>
  <si>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</si>
  <si>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</si>
  <si>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</si>
  <si>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</si>
  <si>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</si>
  <si>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</si>
  <si>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</si>
  <si>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</si>
  <si>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</si>
  <si>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</si>
  <si>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</si>
  <si>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</si>
  <si>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</si>
  <si>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</si>
  <si>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</si>
  <si>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</si>
  <si>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</si>
  <si>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</si>
  <si>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</si>
  <si>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</si>
  <si>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</si>
  <si>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</si>
  <si>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</si>
  <si>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</si>
  <si>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</si>
  <si>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</si>
  <si>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</si>
  <si>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</si>
  <si>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</si>
  <si>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</si>
  <si>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</si>
  <si>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</si>
  <si>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</si>
  <si>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</si>
  <si>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</si>
  <si>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</si>
  <si>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</si>
  <si>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</si>
  <si>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</si>
  <si>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</si>
  <si>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</si>
  <si>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</si>
  <si>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</si>
  <si>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</si>
  <si>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</si>
  <si>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</si>
  <si>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</si>
  <si>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</si>
  <si>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</si>
  <si>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</si>
  <si>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</si>
  <si>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</si>
  <si>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</si>
  <si>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</si>
  <si>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</si>
  <si>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</si>
  <si>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</si>
  <si>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</si>
  <si>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</si>
  <si>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</si>
  <si>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</si>
  <si>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</si>
  <si>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</si>
  <si>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</si>
  <si>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</si>
  <si>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</si>
  <si>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</si>
  <si>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</si>
  <si>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</si>
  <si>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</si>
  <si>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</si>
  <si>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</si>
  <si>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</si>
  <si>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</si>
  <si>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</si>
  <si>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</si>
  <si>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</si>
  <si>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</si>
  <si>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</si>
  <si>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</si>
  <si>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</si>
  <si>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</si>
  <si>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</si>
  <si>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</si>
  <si>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</si>
  <si>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</si>
  <si>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</si>
  <si>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</si>
  <si>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</si>
  <si>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</si>
  <si>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</si>
  <si>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</si>
  <si>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</si>
  <si>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</si>
  <si>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</si>
  <si>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</si>
  <si>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</si>
  <si>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</si>
  <si>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</si>
  <si>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</si>
  <si>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</si>
  <si>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</si>
  <si>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</si>
  <si>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</si>
  <si>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</si>
  <si>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</si>
  <si>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</si>
  <si>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</si>
  <si>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</si>
  <si>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</si>
  <si>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</si>
  <si>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</si>
  <si>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</si>
  <si>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</si>
  <si>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</si>
  <si>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</si>
  <si>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</si>
  <si>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</si>
  <si>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</si>
  <si>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</si>
  <si>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</si>
  <si>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</si>
  <si>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</si>
  <si>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</si>
  <si>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</si>
  <si>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</si>
  <si>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</si>
  <si>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</si>
  <si>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</si>
  <si>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</si>
  <si>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</si>
  <si>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</si>
  <si>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</si>
  <si>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</si>
  <si>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</si>
  <si>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</si>
  <si>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</si>
  <si>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</si>
  <si>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</si>
  <si>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</si>
  <si>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</si>
  <si>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</si>
  <si>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</si>
  <si>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</si>
  <si>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</si>
  <si>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</si>
  <si>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</si>
  <si>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</si>
  <si>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</si>
  <si>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</si>
  <si>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</si>
  <si>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</si>
  <si>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</si>
  <si>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</si>
  <si>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</si>
  <si>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</si>
  <si>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</si>
  <si>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</si>
  <si>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</si>
  <si>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</si>
  <si>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</si>
  <si>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</si>
  <si>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</si>
  <si>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</si>
  <si>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</si>
  <si>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</si>
  <si>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</si>
  <si>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</si>
  <si>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</si>
  <si>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</si>
  <si>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</si>
  <si>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</si>
  <si>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</si>
  <si>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</si>
  <si>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</si>
  <si>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</si>
  <si>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</si>
  <si>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</si>
  <si>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</si>
  <si>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</si>
  <si>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</si>
  <si>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</si>
  <si>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</si>
  <si>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</si>
  <si>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</si>
  <si>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</si>
  <si>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</si>
  <si>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</si>
  <si>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</si>
  <si>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</si>
  <si>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</si>
  <si>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</si>
  <si>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</si>
  <si>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</si>
  <si>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</si>
  <si>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</si>
  <si>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</si>
  <si>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</si>
  <si>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</si>
  <si>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</si>
  <si>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</si>
  <si>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</si>
  <si>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</si>
  <si>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</si>
  <si>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</si>
  <si>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</si>
  <si>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</si>
  <si>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</si>
  <si>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</si>
  <si>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</si>
  <si>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</si>
  <si>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</si>
  <si>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</si>
  <si>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</si>
  <si>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</si>
  <si>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</si>
  <si>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</si>
  <si>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</si>
  <si>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</si>
  <si>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</si>
  <si>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</si>
  <si>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</si>
  <si>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</si>
  <si>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</si>
  <si>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</si>
  <si>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</si>
  <si>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</si>
  <si>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</si>
  <si>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</si>
  <si>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</si>
  <si>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</si>
  <si>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</si>
  <si>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</si>
  <si>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</si>
  <si>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</si>
  <si>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</si>
  <si>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</si>
  <si>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</si>
  <si>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</si>
  <si>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</si>
  <si>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</si>
  <si>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</si>
  <si>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</si>
  <si>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</si>
  <si>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</si>
  <si>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</si>
  <si>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</si>
  <si>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</si>
  <si>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</si>
  <si>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</si>
  <si>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</si>
  <si>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</si>
  <si>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</si>
  <si>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</si>
  <si>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</si>
  <si>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</si>
  <si>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</si>
  <si>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</si>
  <si>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</si>
  <si>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</si>
  <si>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</si>
  <si>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</si>
  <si>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</si>
  <si>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</si>
  <si>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</si>
  <si>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</si>
  <si>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</si>
  <si>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</si>
  <si>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</si>
  <si>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</si>
  <si>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</si>
  <si>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</si>
  <si>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</si>
  <si>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</si>
  <si>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</si>
  <si>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</si>
  <si>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</si>
  <si>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</si>
  <si>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</si>
  <si>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</si>
  <si>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</si>
  <si>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</si>
  <si>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</si>
  <si>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</si>
  <si>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</si>
  <si>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</si>
  <si>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</si>
  <si>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</si>
  <si>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</si>
  <si>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</si>
  <si>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</si>
  <si>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</si>
  <si>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</si>
  <si>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</si>
  <si>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</si>
  <si>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</si>
  <si>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</si>
  <si>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</si>
  <si>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</si>
  <si>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</si>
  <si>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</si>
  <si>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</si>
  <si>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</si>
  <si>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</si>
  <si>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</si>
  <si>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</si>
  <si>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</si>
  <si>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</si>
  <si>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</si>
  <si>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</si>
  <si>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</si>
  <si>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</si>
  <si>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</si>
  <si>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</si>
  <si>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</si>
  <si>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</si>
  <si>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</si>
  <si>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</si>
  <si>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</si>
  <si>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</si>
  <si>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</si>
  <si>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</si>
  <si>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</si>
  <si>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</si>
  <si>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</si>
  <si>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</si>
  <si>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</si>
  <si>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</si>
  <si>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</si>
  <si>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</si>
  <si>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</si>
  <si>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</si>
  <si>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</si>
  <si>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</si>
  <si>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</si>
  <si>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</si>
  <si>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</si>
  <si>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</si>
  <si>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</si>
  <si>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</si>
  <si>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</si>
  <si>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</si>
  <si>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</si>
  <si>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</si>
  <si>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</si>
  <si>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</si>
  <si>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</si>
  <si>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</si>
  <si>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</si>
  <si>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</si>
  <si>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</si>
  <si>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</si>
  <si>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</si>
  <si>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</si>
  <si>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</si>
  <si>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</si>
  <si>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</si>
  <si>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</si>
  <si>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</si>
  <si>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</si>
  <si>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</si>
  <si>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</si>
  <si>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</si>
  <si>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</si>
  <si>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</si>
  <si>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</si>
  <si>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</si>
  <si>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</si>
  <si>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</si>
  <si>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</si>
  <si>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</si>
  <si>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</si>
  <si>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</si>
  <si>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</si>
  <si>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</si>
  <si>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</si>
  <si>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</si>
  <si>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</si>
  <si>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</si>
  <si>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</si>
  <si>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</si>
  <si>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</si>
  <si>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</si>
  <si>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</si>
  <si>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</si>
  <si>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</si>
  <si>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</si>
  <si>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</si>
  <si>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</si>
  <si>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</si>
  <si>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</si>
  <si>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</si>
  <si>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</si>
  <si>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</si>
  <si>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</si>
  <si>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</si>
  <si>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</si>
  <si>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</si>
  <si>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</si>
  <si>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</si>
  <si>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</si>
  <si>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</si>
  <si>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</si>
  <si>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</si>
  <si>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</si>
  <si>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</si>
  <si>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</si>
  <si>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</si>
  <si>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</si>
  <si>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</si>
  <si>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</si>
  <si>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</si>
  <si>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</si>
  <si>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</si>
  <si>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</si>
  <si>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</si>
  <si>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</si>
  <si>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</si>
  <si>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</si>
  <si>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</si>
  <si>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</si>
  <si>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</si>
  <si>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</si>
  <si>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</si>
  <si>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</si>
  <si>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</si>
  <si>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</si>
  <si>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</si>
  <si>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</si>
  <si>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</si>
  <si>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</si>
  <si>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</si>
  <si>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</si>
  <si>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</si>
  <si>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</si>
  <si>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</si>
  <si>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</si>
  <si>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</si>
  <si>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</si>
  <si>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</si>
  <si>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</si>
  <si>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</si>
  <si>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</si>
  <si>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</si>
  <si>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</si>
  <si>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</si>
  <si>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</si>
  <si>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</si>
  <si>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</si>
  <si>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</si>
  <si>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</si>
  <si>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</si>
  <si>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</si>
  <si>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</si>
  <si>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</si>
  <si>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</si>
  <si>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</si>
  <si>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</si>
  <si>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</si>
  <si>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</si>
  <si>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</si>
  <si>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</si>
  <si>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</si>
  <si>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</si>
  <si>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</si>
  <si>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</si>
  <si>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</si>
  <si>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</si>
  <si>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</si>
  <si>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</si>
  <si>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</si>
  <si>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</si>
  <si>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</si>
  <si>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</si>
  <si>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</si>
  <si>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</si>
  <si>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</si>
  <si>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</si>
  <si>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</si>
  <si>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</si>
  <si>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</si>
  <si>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</si>
  <si>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</si>
  <si>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</si>
  <si>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</si>
  <si>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</si>
  <si>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</si>
  <si>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</si>
  <si>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</si>
  <si>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</si>
  <si>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</si>
  <si>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</si>
  <si>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</si>
  <si>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</si>
  <si>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</si>
  <si>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</si>
  <si>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</si>
  <si>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</si>
  <si>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</si>
  <si>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</si>
  <si>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</si>
  <si>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</si>
  <si>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</si>
  <si>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</si>
  <si>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</si>
  <si>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</si>
  <si>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</si>
  <si>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</si>
  <si>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</si>
  <si>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</si>
  <si>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</si>
  <si>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</si>
  <si>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</si>
  <si>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</si>
  <si>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</si>
  <si>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</si>
  <si>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</si>
  <si>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</si>
  <si>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</si>
  <si>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</si>
  <si>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</si>
  <si>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</si>
  <si>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</si>
  <si>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</si>
  <si>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</si>
  <si>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</si>
  <si>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</si>
  <si>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</si>
  <si>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</si>
  <si>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</si>
  <si>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</si>
  <si>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</si>
  <si>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</si>
  <si>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</si>
  <si>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</si>
  <si>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</si>
  <si>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</si>
  <si>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</si>
  <si>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</si>
  <si>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</si>
  <si>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</si>
  <si>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</si>
  <si>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</si>
  <si>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</si>
  <si>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</si>
  <si>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</si>
  <si>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</si>
  <si>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</si>
  <si>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</si>
  <si>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</si>
  <si>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</si>
  <si>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</si>
  <si>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</si>
  <si>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</si>
  <si>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</si>
  <si>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</si>
  <si>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</si>
  <si>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</si>
  <si>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</si>
  <si>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</si>
  <si>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</si>
  <si>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</si>
  <si>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</si>
  <si>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</si>
  <si>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</si>
  <si>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</si>
  <si>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</si>
  <si>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</si>
  <si>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</si>
  <si>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</si>
  <si>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</si>
  <si>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</si>
  <si>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</si>
  <si>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</si>
  <si>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</si>
  <si>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</si>
  <si>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</si>
  <si>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</si>
  <si>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</si>
  <si>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</si>
  <si>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</si>
  <si>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</si>
  <si>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</si>
  <si>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</si>
  <si>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</si>
  <si>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</si>
  <si>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</si>
  <si>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</si>
  <si>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</si>
  <si>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</si>
  <si>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</si>
  <si>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</si>
  <si>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</si>
  <si>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</si>
  <si>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</si>
  <si>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</si>
  <si>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</si>
  <si>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</si>
  <si>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</si>
  <si>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</si>
  <si>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</si>
  <si>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</si>
  <si>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</si>
  <si>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</si>
  <si>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</si>
  <si>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</si>
  <si>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</si>
  <si>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</si>
  <si>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</si>
  <si>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</si>
  <si>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</si>
  <si>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</si>
  <si>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</si>
  <si>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</si>
  <si>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</si>
  <si>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</si>
  <si>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</si>
  <si>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</si>
  <si>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</si>
  <si>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</si>
  <si>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</si>
  <si>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</si>
  <si>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</si>
  <si>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</si>
  <si>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</si>
  <si>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</si>
  <si>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</si>
  <si>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</si>
  <si>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</si>
  <si>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</si>
  <si>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</si>
  <si>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</si>
  <si>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</si>
  <si>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</si>
  <si>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</si>
  <si>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</si>
  <si>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</si>
  <si>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</si>
  <si>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</si>
  <si>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</si>
  <si>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</si>
  <si>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</si>
  <si>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</si>
  <si>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</si>
  <si>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</si>
  <si>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</si>
  <si>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</si>
  <si>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</si>
  <si>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</si>
  <si>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</si>
  <si>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</si>
  <si>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</si>
  <si>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</si>
  <si>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</si>
  <si>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</si>
  <si>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</si>
  <si>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</si>
  <si>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</si>
  <si>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</si>
  <si>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</si>
  <si>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</si>
  <si>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</si>
  <si>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</si>
  <si>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</si>
  <si>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</si>
  <si>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</si>
  <si>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</si>
  <si>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</si>
  <si>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</si>
  <si>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</si>
  <si>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</si>
  <si>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</si>
  <si>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</si>
  <si>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</si>
  <si>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</si>
  <si>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</si>
  <si>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</si>
  <si>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</si>
  <si>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</si>
  <si>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</si>
  <si>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</si>
  <si>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</si>
  <si>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</si>
  <si>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</si>
  <si>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</si>
  <si>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</si>
  <si>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</si>
  <si>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</si>
  <si>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</si>
  <si>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</si>
  <si>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</si>
  <si>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</si>
  <si>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</si>
  <si>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</si>
  <si>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</si>
  <si>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</si>
  <si>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</si>
  <si>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</si>
  <si>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</si>
  <si>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</si>
  <si>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</si>
  <si>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</si>
  <si>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</si>
  <si>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</si>
  <si>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</si>
  <si>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</si>
  <si>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</si>
  <si>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</si>
  <si>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</si>
  <si>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</si>
  <si>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</si>
  <si>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</si>
  <si>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</si>
  <si>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</si>
  <si>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</si>
  <si>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</si>
  <si>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</si>
  <si>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</si>
  <si>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</si>
  <si>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</si>
  <si>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</si>
  <si>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</si>
  <si>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</si>
  <si>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</si>
  <si>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</si>
  <si>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</si>
  <si>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</si>
  <si>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</si>
  <si>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</si>
  <si>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</si>
  <si>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</si>
  <si>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</si>
  <si>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</si>
  <si>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</si>
  <si>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</si>
  <si>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</si>
  <si>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</si>
  <si>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</si>
  <si>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</si>
  <si>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</si>
  <si>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</si>
  <si>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</si>
  <si>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</si>
  <si>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</si>
  <si>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</si>
  <si>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</si>
  <si>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</si>
  <si>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</si>
  <si>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</si>
  <si>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</si>
  <si>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</si>
  <si>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</si>
  <si>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</si>
  <si>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</si>
  <si>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</si>
  <si>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</si>
  <si>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</si>
  <si>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</si>
  <si>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</si>
  <si>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</si>
  <si>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</si>
  <si>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</si>
  <si>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</si>
  <si>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</si>
  <si>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</si>
  <si>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</si>
  <si>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</si>
  <si>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</si>
  <si>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</si>
  <si>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</si>
  <si>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</si>
  <si>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</si>
  <si>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</si>
  <si>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</si>
  <si>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</si>
  <si>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</si>
  <si>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</si>
  <si>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</si>
  <si>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</si>
  <si>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</si>
  <si>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</si>
  <si>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</si>
  <si>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</si>
  <si>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</si>
  <si>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</si>
  <si>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</si>
  <si>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</si>
  <si>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</si>
  <si>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</si>
  <si>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</si>
  <si>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</si>
  <si>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</si>
  <si>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</si>
  <si>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</si>
  <si>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</si>
  <si>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</si>
  <si>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</si>
  <si>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</si>
  <si>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</si>
  <si>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</si>
  <si>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</si>
  <si>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</si>
  <si>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</si>
  <si>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</si>
  <si>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</si>
  <si>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</si>
  <si>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</si>
  <si>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</si>
  <si>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</si>
  <si>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</si>
  <si>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</si>
  <si>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</si>
  <si>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</si>
  <si>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</si>
  <si>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</si>
  <si>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</si>
  <si>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</si>
  <si>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</si>
  <si>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</si>
  <si>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</si>
  <si>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</si>
  <si>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</si>
  <si>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</si>
  <si>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</si>
  <si>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</si>
  <si>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</si>
  <si>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</si>
  <si>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</si>
  <si>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</si>
  <si>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</si>
  <si>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</si>
  <si>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</si>
  <si>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</si>
  <si>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</si>
  <si>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</si>
  <si>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</si>
  <si>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</si>
  <si>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</si>
  <si>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</si>
  <si>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</si>
  <si>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</si>
  <si>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</si>
  <si>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</si>
  <si>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</si>
  <si>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</si>
  <si>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</si>
  <si>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</si>
  <si>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</si>
  <si>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</si>
  <si>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</si>
  <si>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</si>
  <si>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</si>
  <si>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</si>
  <si>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</si>
  <si>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</si>
  <si>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</si>
  <si>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</si>
  <si>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</si>
  <si>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</si>
  <si>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</si>
  <si>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</si>
  <si>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</si>
  <si>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</si>
  <si>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</si>
  <si>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</si>
  <si>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</si>
  <si>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</si>
  <si>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</si>
  <si>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</si>
  <si>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</si>
  <si>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</si>
  <si>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</si>
  <si>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</si>
  <si>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</si>
  <si>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</si>
  <si>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</si>
  <si>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</si>
  <si>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</si>
  <si>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</si>
  <si>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</si>
  <si>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</si>
  <si>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</si>
  <si>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</si>
  <si>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</si>
  <si>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</si>
  <si>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</si>
  <si>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</si>
  <si>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</si>
  <si>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</si>
  <si>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</si>
  <si>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</si>
  <si>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</si>
  <si>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</si>
  <si>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</si>
  <si>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</si>
  <si>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</si>
  <si>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</si>
  <si>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</si>
  <si>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</si>
  <si>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</si>
  <si>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</si>
  <si>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</si>
  <si>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</si>
  <si>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</si>
  <si>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</si>
  <si>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</si>
  <si>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</si>
  <si>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</si>
  <si>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</si>
  <si>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</si>
  <si>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</si>
  <si>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</si>
  <si>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</si>
  <si>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</si>
  <si>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</si>
  <si>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</si>
  <si>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</si>
  <si>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</si>
  <si>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</si>
  <si>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</si>
  <si>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</si>
  <si>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</si>
  <si>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</si>
  <si>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</si>
  <si>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</si>
  <si>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</si>
  <si>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</si>
  <si>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</si>
  <si>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</si>
  <si>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</si>
  <si>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</si>
  <si>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</si>
  <si>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</si>
  <si>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</si>
  <si>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</si>
  <si>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</si>
  <si>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</si>
  <si>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</si>
  <si>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</si>
  <si>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</si>
  <si>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</si>
  <si>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</si>
  <si>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</si>
  <si>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</si>
  <si>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</si>
  <si>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</si>
  <si>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</si>
  <si>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</si>
  <si>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</si>
  <si>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</si>
  <si>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</si>
  <si>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</si>
  <si>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</si>
  <si>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</si>
  <si>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</si>
  <si>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</si>
  <si>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</si>
  <si>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</si>
  <si>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</si>
  <si>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</si>
  <si>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</si>
  <si>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</si>
  <si>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</si>
  <si>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</si>
  <si>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</si>
  <si>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</si>
  <si>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</si>
  <si>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</si>
  <si>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</si>
  <si>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</si>
  <si>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</si>
  <si>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</si>
  <si>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</si>
  <si>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</si>
  <si>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</si>
  <si>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</si>
  <si>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</si>
  <si>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</si>
  <si>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</si>
  <si>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</si>
  <si>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</si>
  <si>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</si>
  <si>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</si>
  <si>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</si>
  <si>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</si>
  <si>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</si>
  <si>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</si>
  <si>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</si>
  <si>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</si>
  <si>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</si>
  <si>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</si>
  <si>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</si>
  <si>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</si>
  <si>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</si>
  <si>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</si>
  <si>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</si>
  <si>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</si>
  <si>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</si>
  <si>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</si>
  <si>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</si>
  <si>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</si>
  <si>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</si>
  <si>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</si>
  <si>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</si>
  <si>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</si>
  <si>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</si>
  <si>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</si>
  <si>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</si>
  <si>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</si>
  <si>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</si>
  <si>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</si>
  <si>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</si>
  <si>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</si>
  <si>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</si>
  <si>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</si>
  <si>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</si>
  <si>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</si>
  <si>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</si>
  <si>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</si>
  <si>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</si>
  <si>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</si>
  <si>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</si>
  <si>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</si>
  <si>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</si>
  <si>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</si>
  <si>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</si>
  <si>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</si>
  <si>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</si>
  <si>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</si>
  <si>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</si>
  <si>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</si>
  <si>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</si>
  <si>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</si>
  <si>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</si>
  <si>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</si>
  <si>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</si>
  <si>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</si>
  <si>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</si>
  <si>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</si>
  <si>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</si>
  <si>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</si>
  <si>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</si>
  <si>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</si>
  <si>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</si>
  <si>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</si>
  <si>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</si>
  <si>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</si>
  <si>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</si>
  <si>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</si>
  <si>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</si>
  <si>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</si>
  <si>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</si>
  <si>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</si>
  <si>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</si>
  <si>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</si>
  <si>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</si>
  <si>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</si>
  <si>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</si>
  <si>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</si>
  <si>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</si>
  <si>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</si>
  <si>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</si>
  <si>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</si>
  <si>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</si>
  <si>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</si>
  <si>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</si>
  <si>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</si>
  <si>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</si>
  <si>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</si>
  <si>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</si>
  <si>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</si>
  <si>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</si>
  <si>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</si>
  <si>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</si>
  <si>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</si>
  <si>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</si>
  <si>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</si>
  <si>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</si>
  <si>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</si>
  <si>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</si>
  <si>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</si>
  <si>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</si>
  <si>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</si>
  <si>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</si>
  <si>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</si>
  <si>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</si>
  <si>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</si>
  <si>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</si>
  <si>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</si>
  <si>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</si>
  <si>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</si>
  <si>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</si>
  <si>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</si>
  <si>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</si>
  <si>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</si>
  <si>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</si>
  <si>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</si>
  <si>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</si>
  <si>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</si>
  <si>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</si>
  <si>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</si>
  <si>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</si>
  <si>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</si>
  <si>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</si>
  <si>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</si>
  <si>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</si>
  <si>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</si>
  <si>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</si>
  <si>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</si>
  <si>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</si>
  <si>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</si>
  <si>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</si>
  <si>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</si>
  <si>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</si>
  <si>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</si>
  <si>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</si>
  <si>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</si>
  <si>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</si>
  <si>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</si>
  <si>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</si>
  <si>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</si>
  <si>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</si>
  <si>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</si>
  <si>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</si>
  <si>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</si>
  <si>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</si>
  <si>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</si>
  <si>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</si>
  <si>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</si>
  <si>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</si>
  <si>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</si>
  <si>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</si>
  <si>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</si>
  <si>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</si>
  <si>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</si>
  <si>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</si>
  <si>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</si>
  <si>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</si>
  <si>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</si>
  <si>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</si>
  <si>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</si>
  <si>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</si>
  <si>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</si>
  <si>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</si>
  <si>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</si>
  <si>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</si>
  <si>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</si>
  <si>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</si>
  <si>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</si>
  <si>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</si>
  <si>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</si>
  <si>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</si>
  <si>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</si>
  <si>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</si>
  <si>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</si>
  <si>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</si>
  <si>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</si>
  <si>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</si>
  <si>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</si>
  <si>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</si>
  <si>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</si>
  <si>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</si>
  <si>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</si>
  <si>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</si>
  <si>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</si>
  <si>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</si>
  <si>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</si>
  <si>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</si>
  <si>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</si>
  <si>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</si>
  <si>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</si>
  <si>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</si>
  <si>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</si>
  <si>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</si>
  <si>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</si>
  <si>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</si>
  <si>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</si>
  <si>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</si>
  <si>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</si>
  <si>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</si>
  <si>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</si>
  <si>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</si>
  <si>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</si>
  <si>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</si>
  <si>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</si>
  <si>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</si>
  <si>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</si>
  <si>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</si>
  <si>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</si>
  <si>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</si>
  <si>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</si>
  <si>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</si>
  <si>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</si>
  <si>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</si>
  <si>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</si>
  <si>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</si>
  <si>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</si>
  <si>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</si>
  <si>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</si>
  <si>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</si>
  <si>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</si>
  <si>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</si>
  <si>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</si>
  <si>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</si>
  <si>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</si>
  <si>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</si>
  <si>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</si>
  <si>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</si>
  <si>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</si>
  <si>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</si>
  <si>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</si>
  <si>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</si>
  <si>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</si>
  <si>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</si>
  <si>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</si>
  <si>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</si>
  <si>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</si>
  <si>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</si>
  <si>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</si>
  <si>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</si>
  <si>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</si>
  <si>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</si>
  <si>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</si>
  <si>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</si>
  <si>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</si>
  <si>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</si>
  <si>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</si>
  <si>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</si>
  <si>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</si>
  <si>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</si>
  <si>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</si>
  <si>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</si>
  <si>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</si>
  <si>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</si>
  <si>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</si>
  <si>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</si>
  <si>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</si>
  <si>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</si>
  <si>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</si>
  <si>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</si>
  <si>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</si>
  <si>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</si>
  <si>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</si>
  <si>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</si>
  <si>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</si>
  <si>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</si>
  <si>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</si>
  <si>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</si>
  <si>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</si>
  <si>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</si>
  <si>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</si>
  <si>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</si>
  <si>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</si>
  <si>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</si>
  <si>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</si>
  <si>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</si>
  <si>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</si>
  <si>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</si>
  <si>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</si>
  <si>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</si>
  <si>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</si>
  <si>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</si>
  <si>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</si>
  <si>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</si>
  <si>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</si>
  <si>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</si>
  <si>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</si>
  <si>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</si>
  <si>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</si>
  <si>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</si>
  <si>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</si>
  <si>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</si>
  <si>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</si>
  <si>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</si>
  <si>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</si>
  <si>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</si>
  <si>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</si>
  <si>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</si>
  <si>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</si>
  <si>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</si>
  <si>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</si>
  <si>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</si>
  <si>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</si>
  <si>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</si>
  <si>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</si>
  <si>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</si>
  <si>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</si>
  <si>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</si>
  <si>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</si>
  <si>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</si>
  <si>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</si>
  <si>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</si>
  <si>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</si>
  <si>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</si>
  <si>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</si>
  <si>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</si>
  <si>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</si>
  <si>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</si>
  <si>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</si>
  <si>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</si>
  <si>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</si>
  <si>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</si>
  <si>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</si>
  <si>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</si>
  <si>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</si>
  <si>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</si>
  <si>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</si>
  <si>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</si>
  <si>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</si>
  <si>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</si>
  <si>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</si>
  <si>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</si>
  <si>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</si>
  <si>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</si>
  <si>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</si>
  <si>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</si>
  <si>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</si>
  <si>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</si>
  <si>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</si>
  <si>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</si>
  <si>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</si>
  <si>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</si>
  <si>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</si>
  <si>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</si>
  <si>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</si>
  <si>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</si>
  <si>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</si>
  <si>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</si>
  <si>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</si>
  <si>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</si>
  <si>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</si>
  <si>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</si>
  <si>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</si>
  <si>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</si>
  <si>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</si>
  <si>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</si>
  <si>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</si>
  <si>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</si>
  <si>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</si>
  <si>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</si>
  <si>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</si>
  <si>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</si>
  <si>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</si>
  <si>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</si>
  <si>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</si>
  <si>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</si>
  <si>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</si>
  <si>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</si>
  <si>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</si>
  <si>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</si>
  <si>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</si>
  <si>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</si>
  <si>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</si>
  <si>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</si>
  <si>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</si>
  <si>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</si>
  <si>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</si>
  <si>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</si>
  <si>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</si>
  <si>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</si>
  <si>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</si>
  <si>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</si>
  <si>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</si>
  <si>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</si>
  <si>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</si>
  <si>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</si>
  <si>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</si>
  <si>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</si>
  <si>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</si>
  <si>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</si>
  <si>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</si>
  <si>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</si>
  <si>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</si>
  <si>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</si>
  <si>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</si>
  <si>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</si>
  <si>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</si>
  <si>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</si>
  <si>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</si>
  <si>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</si>
  <si>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</si>
  <si>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</si>
  <si>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</si>
  <si>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</si>
  <si>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</si>
  <si>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</si>
  <si>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</si>
  <si>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</si>
  <si>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</si>
  <si>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</si>
  <si>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</si>
  <si>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</si>
  <si>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</si>
  <si>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</si>
  <si>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</si>
  <si>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</si>
  <si>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</si>
  <si>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</si>
  <si>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</si>
  <si>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</si>
  <si>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</si>
  <si>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</si>
  <si>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</si>
  <si>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</si>
  <si>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</si>
  <si>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</si>
  <si>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</si>
  <si>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</si>
  <si>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</si>
  <si>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</si>
  <si>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</si>
  <si>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</si>
  <si>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</si>
  <si>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</si>
  <si>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</si>
  <si>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</si>
  <si>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</si>
  <si>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</si>
  <si>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</si>
  <si>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</si>
  <si>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</si>
  <si>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</si>
  <si>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</si>
  <si>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</si>
  <si>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</si>
  <si>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</si>
  <si>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</si>
  <si>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</si>
  <si>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</si>
  <si>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</si>
  <si>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</si>
  <si>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</si>
  <si>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</si>
  <si>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</si>
  <si>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</si>
  <si>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</si>
  <si>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</si>
  <si>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</si>
  <si>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</si>
  <si>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</si>
  <si>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</si>
  <si>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</si>
  <si>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</si>
  <si>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</si>
  <si>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</si>
  <si>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</si>
  <si>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</si>
  <si>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</si>
  <si>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</si>
  <si>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</si>
  <si>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</si>
  <si>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</si>
  <si>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</si>
  <si>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</si>
  <si>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</si>
  <si>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</si>
  <si>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</si>
  <si>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</si>
  <si>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</si>
  <si>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</si>
  <si>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</si>
  <si>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</si>
  <si>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</si>
  <si>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</si>
  <si>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</si>
  <si>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</si>
  <si>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</si>
  <si>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</si>
  <si>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</si>
  <si>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</si>
  <si>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</si>
  <si>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</si>
  <si>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</si>
  <si>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</si>
  <si>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</si>
  <si>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</si>
  <si>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</si>
  <si>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</si>
  <si>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</si>
  <si>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</si>
  <si>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</si>
  <si>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</si>
  <si>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</si>
  <si>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</si>
  <si>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</si>
  <si>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</si>
  <si>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</si>
  <si>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</si>
  <si>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</si>
  <si>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</si>
  <si>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</si>
  <si>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</si>
  <si>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</si>
  <si>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</si>
  <si>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</si>
  <si>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</si>
  <si>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</si>
  <si>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</si>
  <si>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</si>
  <si>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</si>
  <si>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</si>
  <si>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</si>
  <si>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</si>
  <si>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</si>
  <si>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</si>
  <si>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</si>
  <si>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</si>
  <si>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</si>
  <si>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</si>
  <si>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</si>
  <si>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</si>
  <si>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</si>
  <si>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</si>
  <si>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</si>
  <si>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</si>
  <si>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</si>
  <si>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</si>
  <si>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</si>
  <si>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</si>
  <si>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</si>
  <si>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</si>
  <si>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</si>
  <si>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</si>
  <si>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</si>
  <si>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</si>
  <si>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</si>
  <si>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</si>
  <si>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</si>
  <si>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</si>
  <si>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</si>
  <si>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</si>
  <si>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</si>
  <si>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</si>
  <si>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</si>
  <si>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</si>
  <si>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</si>
  <si>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</si>
  <si>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</si>
  <si>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</si>
  <si>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</si>
  <si>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</si>
  <si>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</si>
  <si>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</si>
  <si>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</si>
  <si>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</si>
  <si>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</si>
  <si>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</si>
  <si>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</si>
  <si>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</si>
  <si>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</si>
  <si>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</si>
  <si>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</si>
  <si>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</si>
  <si>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</si>
  <si>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</si>
  <si>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</si>
  <si>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</si>
  <si>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</si>
  <si>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</si>
  <si>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</si>
  <si>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</si>
  <si>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</si>
  <si>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</si>
  <si>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</si>
  <si>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</si>
  <si>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</si>
  <si>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</si>
  <si>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</si>
  <si>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</si>
  <si>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</si>
  <si>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</si>
  <si>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</si>
  <si>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</si>
  <si>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</si>
  <si>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</si>
  <si>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</si>
  <si>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</si>
  <si>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</si>
  <si>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</si>
  <si>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</si>
  <si>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</si>
  <si>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</si>
  <si>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</si>
  <si>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</si>
  <si>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</si>
  <si>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</si>
  <si>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</si>
  <si>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</si>
  <si>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</si>
  <si>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</si>
  <si>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</si>
  <si>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</si>
  <si>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</si>
  <si>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</si>
  <si>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</si>
  <si>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</si>
  <si>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</si>
  <si>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</si>
  <si>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</si>
  <si>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</si>
  <si>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</si>
  <si>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</si>
  <si>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</si>
  <si>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</si>
  <si>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</si>
  <si>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</si>
  <si>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</si>
  <si>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</si>
  <si>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</si>
  <si>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</si>
  <si>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</si>
  <si>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</si>
  <si>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</si>
  <si>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</si>
  <si>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</si>
  <si>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</si>
  <si>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</si>
  <si>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</si>
  <si>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</si>
  <si>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</si>
  <si>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</si>
  <si>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</si>
  <si>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</si>
  <si>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</si>
  <si>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</si>
  <si>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</si>
  <si>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</si>
  <si>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</si>
  <si>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</si>
  <si>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</si>
  <si>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</si>
  <si>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</si>
  <si>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</si>
  <si>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</si>
  <si>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</si>
  <si>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</si>
  <si>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</si>
  <si>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</si>
  <si>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</si>
  <si>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</si>
  <si>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</si>
  <si>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</si>
  <si>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</si>
  <si>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</si>
  <si>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</si>
  <si>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</si>
  <si>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</si>
  <si>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</si>
  <si>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</si>
  <si>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</si>
  <si>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</si>
  <si>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</si>
  <si>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</si>
  <si>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</si>
  <si>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</si>
  <si>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</si>
  <si>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</si>
  <si>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</si>
  <si>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</si>
  <si>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</si>
  <si>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</si>
  <si>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</si>
  <si>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</si>
  <si>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</si>
  <si>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</si>
  <si>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</si>
  <si>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</si>
  <si>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</si>
  <si>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</si>
  <si>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</si>
  <si>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</si>
  <si>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</si>
  <si>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</si>
  <si>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</si>
  <si>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</si>
  <si>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</si>
  <si>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</si>
  <si>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</si>
  <si>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</si>
  <si>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</si>
  <si>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</si>
  <si>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</si>
  <si>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</si>
  <si>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</si>
  <si>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</si>
  <si>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</si>
  <si>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</si>
  <si>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</si>
  <si>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</si>
  <si>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</si>
  <si>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</si>
  <si>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</si>
  <si>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</si>
  <si>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</si>
  <si>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</si>
  <si>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</si>
  <si>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</si>
  <si>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</si>
  <si>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</si>
  <si>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</si>
  <si>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</si>
  <si>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</si>
  <si>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</si>
  <si>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</si>
  <si>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</si>
  <si>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</si>
  <si>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</si>
  <si>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</si>
  <si>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</si>
  <si>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</si>
  <si>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</si>
  <si>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</si>
  <si>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</si>
  <si>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</si>
  <si>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</si>
  <si>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</si>
  <si>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</si>
  <si>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</si>
  <si>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</si>
  <si>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</si>
  <si>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</si>
  <si>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</si>
  <si>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</si>
  <si>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</si>
  <si>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</si>
  <si>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</si>
  <si>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</si>
  <si>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</si>
  <si>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</si>
  <si>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</si>
  <si>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</si>
  <si>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</si>
  <si>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</si>
  <si>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</si>
  <si>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</si>
  <si>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</si>
  <si>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</si>
  <si>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</si>
  <si>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</si>
  <si>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</si>
  <si>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</si>
  <si>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</si>
  <si>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</si>
  <si>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</si>
  <si>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</si>
  <si>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</si>
  <si>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</si>
  <si>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</si>
  <si>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</si>
  <si>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</si>
  <si>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</si>
  <si>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</si>
  <si>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</si>
  <si>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</si>
  <si>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</si>
  <si>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</si>
  <si>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</si>
  <si>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</si>
  <si>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</si>
  <si>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</si>
  <si>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</si>
  <si>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</si>
  <si>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</si>
  <si>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</si>
  <si>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</si>
  <si>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</si>
  <si>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</si>
  <si>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</si>
  <si>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</si>
  <si>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</si>
  <si>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</si>
  <si>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</si>
  <si>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</si>
  <si>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</si>
  <si>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</si>
  <si>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</si>
  <si>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</si>
  <si>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</si>
  <si>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</si>
  <si>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</si>
  <si>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</si>
  <si>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</si>
  <si>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</si>
  <si>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</si>
  <si>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</si>
  <si>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</si>
  <si>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</si>
  <si>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</si>
  <si>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</si>
  <si>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</si>
  <si>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</si>
  <si>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</si>
  <si>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</si>
  <si>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</si>
  <si>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</si>
  <si>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</si>
  <si>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</si>
  <si>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</si>
  <si>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</si>
  <si>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</si>
  <si>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</si>
  <si>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</si>
  <si>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</si>
  <si>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</si>
  <si>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</si>
  <si>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</si>
  <si>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</si>
  <si>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</si>
  <si>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</si>
  <si>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</si>
  <si>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</si>
  <si>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</si>
  <si>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</si>
  <si>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</si>
  <si>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</si>
  <si>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</si>
  <si>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</si>
  <si>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</si>
  <si>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</si>
  <si>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</si>
  <si>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</si>
  <si>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</si>
  <si>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</si>
  <si>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</si>
  <si>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</si>
  <si>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</si>
  <si>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</si>
  <si>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</si>
  <si>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</si>
  <si>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</si>
  <si>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</si>
  <si>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</si>
  <si>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</si>
  <si>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</si>
  <si>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</si>
  <si>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</si>
  <si>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</si>
  <si>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</si>
  <si>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</si>
  <si>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</si>
  <si>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</si>
  <si>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</si>
  <si>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</si>
  <si>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</si>
  <si>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</si>
  <si>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</si>
  <si>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</si>
  <si>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</si>
  <si>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</si>
  <si>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</si>
  <si>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</si>
  <si>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</si>
  <si>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</si>
  <si>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</si>
  <si>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</si>
  <si>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</si>
  <si>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</si>
  <si>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</si>
  <si>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</si>
  <si>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</si>
  <si>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</si>
  <si>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</si>
  <si>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</si>
  <si>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</si>
  <si>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</si>
  <si>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</si>
  <si>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</si>
  <si>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</si>
  <si>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</si>
  <si>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</si>
  <si>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</si>
  <si>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</si>
  <si>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</si>
  <si>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</si>
  <si>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</si>
  <si>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</si>
  <si>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</si>
  <si>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</si>
  <si>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</si>
  <si>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</si>
  <si>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</si>
  <si>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</si>
  <si>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</si>
  <si>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</si>
  <si>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</si>
  <si>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</si>
  <si>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</si>
  <si>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</si>
  <si>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</si>
  <si>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</si>
  <si>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</si>
  <si>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</si>
  <si>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</si>
  <si>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</si>
  <si>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</si>
  <si>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</si>
  <si>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</si>
  <si>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</si>
  <si>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</si>
  <si>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</si>
  <si>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</si>
  <si>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</si>
  <si>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</si>
  <si>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</si>
  <si>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</si>
  <si>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</si>
  <si>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</si>
  <si>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</si>
  <si>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</si>
  <si>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</si>
  <si>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</si>
  <si>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</si>
  <si>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</si>
  <si>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</si>
  <si>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</si>
  <si>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</si>
  <si>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</si>
  <si>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</si>
  <si>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</si>
  <si>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</si>
  <si>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</si>
  <si>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</si>
  <si>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</si>
  <si>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</si>
  <si>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</si>
  <si>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</si>
  <si>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</si>
  <si>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</si>
  <si>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</si>
  <si>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</si>
  <si>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</si>
  <si>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</si>
  <si>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</si>
  <si>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</si>
  <si>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</si>
  <si>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</si>
  <si>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</si>
  <si>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</si>
  <si>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</si>
  <si>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</si>
  <si>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</si>
  <si>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</si>
  <si>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</si>
  <si>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</si>
  <si>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</si>
  <si>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</si>
  <si>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</si>
  <si>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</si>
  <si>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</si>
  <si>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</si>
  <si>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</si>
  <si>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</si>
  <si>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</si>
  <si>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</si>
  <si>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</si>
  <si>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</si>
  <si>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</si>
  <si>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</si>
  <si>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</si>
  <si>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</si>
  <si>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</si>
  <si>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</si>
  <si>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</si>
  <si>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</si>
  <si>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</si>
  <si>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</si>
  <si>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</si>
  <si>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</si>
  <si>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</si>
  <si>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</si>
  <si>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</si>
  <si>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</si>
  <si>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</si>
  <si>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</si>
  <si>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</si>
  <si>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</si>
  <si>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</si>
  <si>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</si>
  <si>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</si>
  <si>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</si>
  <si>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</si>
  <si>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</si>
  <si>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</si>
  <si>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</si>
  <si>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</si>
  <si>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</si>
  <si>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</si>
  <si>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</si>
  <si>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</si>
  <si>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</si>
  <si>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</si>
  <si>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</si>
  <si>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</si>
  <si>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</si>
  <si>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</si>
  <si>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</si>
  <si>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</si>
  <si>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</si>
  <si>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</si>
  <si>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</si>
  <si>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</si>
  <si>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</si>
  <si>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</si>
  <si>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</si>
  <si>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</si>
  <si>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</si>
  <si>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</si>
  <si>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</si>
  <si>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</si>
  <si>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</si>
  <si>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</si>
  <si>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</si>
  <si>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</si>
  <si>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</si>
  <si>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</si>
  <si>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</si>
  <si>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</si>
  <si>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</si>
  <si>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</si>
  <si>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</si>
  <si>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</si>
  <si>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</si>
  <si>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</si>
  <si>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</si>
  <si>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</si>
  <si>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</si>
  <si>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</si>
  <si>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</si>
  <si>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</si>
  <si>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</si>
  <si>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</si>
  <si>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</si>
  <si>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</si>
  <si>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</si>
  <si>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</si>
  <si>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</si>
  <si>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</si>
  <si>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</si>
  <si>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</si>
  <si>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</si>
  <si>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</si>
  <si>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</si>
  <si>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</si>
  <si>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</si>
  <si>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</si>
  <si>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</si>
  <si>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</si>
  <si>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</si>
  <si>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</si>
  <si>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</si>
  <si>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</si>
  <si>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</si>
  <si>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</si>
  <si>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</si>
  <si>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</si>
  <si>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</si>
  <si>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</si>
  <si>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</si>
  <si>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</si>
  <si>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</si>
  <si>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</si>
  <si>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</si>
  <si>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</si>
  <si>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</si>
  <si>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</si>
  <si>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</si>
  <si>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</si>
  <si>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</si>
  <si>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</si>
  <si>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</si>
  <si>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</si>
  <si>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</si>
  <si>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</si>
  <si>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</si>
  <si>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</si>
  <si>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</si>
  <si>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</si>
  <si>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</si>
  <si>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</si>
  <si>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</si>
  <si>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</si>
  <si>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</si>
  <si>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</si>
  <si>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</si>
  <si>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</si>
  <si>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</si>
  <si>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</si>
  <si>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</si>
  <si>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</si>
  <si>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</si>
  <si>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</si>
  <si>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</si>
  <si>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</si>
  <si>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</si>
  <si>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</si>
  <si>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</si>
  <si>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</si>
  <si>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</si>
  <si>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</si>
  <si>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</si>
  <si>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</si>
  <si>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</si>
  <si>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</si>
  <si>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</si>
  <si>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</si>
  <si>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</si>
  <si>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</si>
  <si>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</si>
  <si>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</si>
  <si>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</si>
  <si>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</si>
  <si>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</si>
  <si>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</si>
  <si>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</si>
  <si>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</si>
  <si>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</si>
  <si>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</si>
  <si>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</si>
  <si>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</si>
  <si>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</si>
  <si>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</si>
  <si>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</si>
  <si>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</si>
  <si>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</si>
  <si>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</si>
  <si>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</si>
  <si>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</si>
  <si>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</si>
  <si>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</si>
  <si>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</si>
  <si>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</si>
  <si>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</si>
  <si>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</si>
  <si>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</si>
  <si>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</si>
  <si>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</si>
  <si>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</si>
  <si>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</si>
  <si>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</si>
  <si>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</si>
  <si>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</si>
  <si>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</si>
  <si>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</si>
  <si>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</si>
  <si>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</si>
  <si>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</si>
  <si>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</si>
  <si>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</si>
  <si>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</si>
  <si>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</si>
  <si>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</si>
  <si>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</si>
  <si>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</si>
  <si>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</si>
  <si>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</si>
  <si>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</si>
  <si>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</si>
  <si>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</si>
  <si>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</si>
  <si>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</si>
  <si>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</si>
  <si>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</si>
  <si>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</si>
  <si>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</si>
  <si>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</si>
  <si>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</si>
  <si>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</si>
  <si>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</si>
  <si>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</si>
  <si>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</si>
  <si>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</si>
  <si>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</si>
  <si>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</si>
  <si>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</si>
  <si>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</si>
  <si>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</si>
  <si>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</si>
  <si>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</si>
  <si>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</si>
  <si>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</si>
  <si>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</si>
  <si>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</si>
  <si>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</si>
  <si>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</si>
  <si>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</si>
  <si>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</si>
  <si>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</si>
  <si>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</si>
  <si>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</si>
  <si>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</si>
  <si>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</si>
  <si>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</si>
  <si>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</si>
  <si>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</si>
  <si>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</si>
  <si>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</si>
  <si>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</si>
  <si>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</si>
  <si>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</si>
  <si>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</si>
  <si>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</si>
  <si>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</si>
  <si>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</si>
  <si>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</si>
  <si>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</si>
  <si>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</si>
  <si>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</si>
  <si>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</si>
  <si>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</si>
  <si>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</si>
  <si>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</si>
  <si>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</si>
  <si>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</si>
  <si>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</si>
  <si>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</si>
  <si>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</si>
  <si>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</si>
  <si>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</si>
  <si>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</si>
  <si>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</si>
  <si>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</si>
  <si>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</si>
  <si>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</si>
  <si>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</si>
  <si>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</si>
  <si>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</si>
  <si>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</si>
  <si>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</si>
  <si>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</si>
  <si>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</si>
  <si>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</si>
  <si>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</si>
  <si>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</si>
  <si>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</si>
  <si>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</si>
  <si>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</si>
  <si>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</si>
  <si>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</si>
  <si>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</si>
  <si>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</si>
  <si>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</si>
  <si>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</si>
  <si>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</si>
  <si>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</si>
  <si>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</si>
  <si>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</si>
  <si>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</si>
  <si>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</si>
  <si>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</si>
  <si>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</si>
  <si>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</si>
  <si>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</si>
  <si>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</si>
  <si>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</si>
  <si>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</si>
  <si>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</si>
  <si>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</si>
  <si>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</si>
  <si>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</si>
  <si>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</si>
  <si>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</si>
  <si>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</si>
  <si>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</si>
  <si>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</si>
  <si>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</si>
  <si>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</si>
  <si>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</si>
  <si>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</si>
  <si>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</si>
  <si>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</si>
  <si>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</si>
  <si>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</si>
  <si>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</si>
  <si>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</si>
  <si>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</si>
  <si>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</si>
  <si>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</si>
  <si>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</si>
  <si>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</si>
  <si>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</si>
  <si>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</si>
  <si>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</si>
  <si>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</si>
  <si>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</si>
  <si>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</si>
  <si>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</si>
  <si>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</si>
  <si>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</si>
  <si>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</si>
  <si>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</si>
  <si>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</si>
  <si>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</si>
  <si>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</si>
  <si>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</si>
  <si>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</si>
  <si>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</si>
  <si>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</si>
  <si>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</si>
  <si>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</si>
  <si>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</si>
  <si>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</si>
  <si>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</si>
  <si>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</si>
  <si>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</si>
  <si>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</si>
  <si>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</si>
  <si>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</si>
  <si>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</si>
  <si>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</si>
  <si>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</si>
  <si>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</si>
  <si>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</si>
  <si>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</si>
  <si>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</si>
  <si>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</si>
  <si>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</si>
  <si>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</si>
  <si>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</si>
  <si>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</si>
  <si>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</si>
  <si>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</si>
  <si>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</si>
  <si>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</si>
  <si>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</si>
  <si>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</si>
  <si>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</si>
  <si>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</si>
  <si>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</si>
  <si>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</si>
  <si>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</si>
  <si>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</si>
  <si>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</si>
  <si>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</si>
  <si>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</si>
  <si>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</si>
  <si>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</si>
  <si>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</si>
  <si>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</si>
  <si>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</si>
  <si>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</si>
  <si>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</si>
  <si>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</si>
  <si>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</si>
  <si>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</si>
  <si>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</si>
  <si>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</si>
  <si>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</si>
  <si>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</si>
  <si>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</si>
  <si>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</si>
  <si>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</si>
  <si>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</si>
  <si>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</si>
  <si>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</si>
  <si>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</si>
  <si>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</si>
  <si>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</si>
  <si>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</si>
  <si>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</si>
  <si>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</si>
  <si>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</si>
  <si>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</si>
  <si>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</si>
  <si>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</si>
  <si>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</si>
  <si>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</si>
  <si>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</si>
  <si>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</si>
  <si>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</si>
  <si>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</si>
  <si>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</si>
  <si>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</si>
  <si>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</si>
  <si>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</si>
  <si>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</si>
  <si>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</si>
  <si>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</si>
  <si>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</si>
  <si>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</si>
  <si>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</si>
  <si>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</si>
  <si>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</si>
  <si>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</si>
  <si>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</si>
  <si>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</si>
  <si>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</si>
  <si>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</si>
  <si>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</si>
  <si>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</si>
  <si>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</si>
  <si>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</si>
  <si>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</si>
  <si>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</si>
  <si>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</si>
  <si>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</si>
  <si>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</si>
  <si>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</si>
  <si>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</si>
  <si>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</si>
  <si>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</si>
  <si>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</si>
  <si>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</si>
  <si>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</si>
  <si>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</si>
  <si>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</si>
  <si>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</si>
  <si>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</si>
  <si>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</si>
  <si>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</si>
  <si>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</si>
  <si>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</si>
  <si>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</si>
  <si>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</si>
  <si>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</si>
  <si>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</si>
  <si>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</si>
  <si>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</si>
  <si>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</si>
  <si>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</si>
  <si>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</si>
  <si>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</si>
  <si>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</si>
  <si>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</si>
  <si>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</si>
  <si>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</si>
  <si>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</si>
  <si>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</si>
  <si>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</si>
  <si>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</si>
  <si>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</si>
  <si>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</si>
  <si>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</si>
  <si>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</si>
  <si>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</si>
  <si>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</si>
  <si>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</si>
  <si>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</si>
  <si>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</si>
  <si>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</si>
  <si>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</si>
  <si>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</si>
  <si>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</si>
  <si>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</si>
  <si>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</si>
  <si>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</si>
  <si>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</si>
  <si>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</si>
  <si>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</si>
  <si>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</si>
  <si>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</si>
  <si>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</si>
  <si>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</si>
  <si>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</si>
  <si>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</si>
  <si>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</si>
  <si>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</si>
  <si>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</si>
  <si>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</si>
  <si>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</si>
  <si>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</si>
  <si>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</si>
  <si>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</si>
  <si>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</si>
  <si>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</si>
  <si>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</si>
  <si>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</si>
  <si>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</si>
  <si>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</si>
  <si>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</si>
  <si>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</si>
  <si>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</si>
  <si>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</si>
  <si>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</si>
  <si>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</si>
  <si>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</si>
  <si>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</si>
  <si>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</si>
  <si>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</si>
  <si>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</si>
  <si>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</si>
  <si>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</si>
  <si>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</si>
  <si>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</si>
  <si>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</si>
  <si>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</si>
  <si>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</si>
  <si>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</si>
  <si>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</si>
  <si>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</si>
  <si>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</si>
  <si>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</si>
  <si>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</si>
  <si>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</si>
  <si>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</si>
  <si>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</si>
  <si>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</si>
  <si>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</si>
  <si>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</si>
  <si>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</si>
  <si>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</si>
  <si>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</si>
  <si>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</si>
  <si>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</si>
  <si>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</si>
  <si>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</si>
  <si>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</si>
  <si>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</si>
  <si>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</si>
  <si>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</si>
  <si>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</si>
  <si>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</si>
  <si>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</si>
  <si>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</si>
  <si>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</si>
  <si>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</si>
  <si>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</si>
  <si>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</si>
  <si>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</si>
  <si>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</si>
  <si>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</si>
  <si>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</si>
  <si>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</si>
  <si>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</si>
  <si>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</si>
  <si>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</si>
  <si>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</si>
  <si>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</si>
  <si>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</si>
  <si>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</si>
  <si>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</si>
  <si>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</si>
  <si>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</si>
  <si>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</si>
  <si>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</si>
  <si>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</si>
  <si>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</si>
  <si>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</si>
  <si>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</si>
  <si>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</si>
  <si>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</si>
  <si>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</si>
  <si>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</si>
  <si>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</si>
  <si>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</si>
  <si>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</si>
  <si>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</si>
  <si>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</si>
  <si>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</si>
  <si>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</si>
  <si>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</si>
  <si>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</si>
  <si>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</si>
  <si>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</si>
  <si>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</si>
  <si>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</si>
  <si>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</si>
  <si>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</si>
  <si>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</si>
  <si>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</si>
  <si>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</si>
  <si>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</si>
  <si>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</si>
  <si>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</si>
  <si>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</si>
  <si>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</si>
  <si>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</si>
  <si>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</si>
  <si>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</si>
  <si>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</si>
  <si>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</si>
  <si>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</si>
  <si>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</si>
  <si>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</si>
  <si>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</si>
  <si>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</si>
  <si>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</si>
  <si>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</si>
  <si>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</si>
  <si>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</si>
  <si>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</si>
  <si>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</si>
  <si>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</si>
  <si>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</si>
  <si>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</si>
  <si>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</si>
  <si>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</si>
  <si>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</si>
  <si>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</si>
  <si>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</si>
  <si>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</si>
  <si>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</si>
  <si>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</si>
  <si>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</si>
  <si>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</si>
  <si>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</si>
  <si>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</si>
  <si>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</si>
  <si>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</si>
  <si>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</si>
  <si>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</si>
  <si>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</si>
  <si>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</si>
  <si>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</si>
  <si>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</si>
  <si>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</si>
  <si>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</si>
  <si>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</si>
  <si>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</si>
  <si>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</si>
  <si>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</si>
  <si>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</si>
  <si>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</si>
  <si>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</si>
  <si>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</si>
  <si>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</si>
  <si>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</si>
  <si>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</si>
  <si>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</si>
  <si>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</si>
  <si>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</si>
  <si>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</si>
  <si>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</si>
  <si>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</si>
  <si>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</si>
  <si>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</si>
  <si>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</si>
  <si>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</si>
  <si>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</si>
  <si>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</si>
  <si>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</si>
  <si>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</si>
  <si>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</si>
  <si>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</si>
  <si>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</si>
  <si>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</si>
  <si>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</si>
  <si>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</si>
  <si>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</si>
  <si>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</si>
  <si>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</si>
  <si>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</si>
  <si>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</si>
  <si>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</si>
  <si>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</si>
  <si>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</si>
  <si>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</si>
  <si>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</si>
  <si>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</si>
  <si>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</si>
  <si>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</si>
  <si>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</si>
  <si>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</si>
  <si>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</si>
  <si>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</si>
  <si>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</si>
  <si>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</si>
  <si>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</si>
  <si>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</si>
  <si>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</si>
  <si>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</si>
  <si>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</si>
  <si>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</si>
  <si>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</si>
  <si>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</si>
  <si>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</si>
  <si>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</si>
  <si>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</si>
  <si>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</si>
  <si>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</si>
  <si>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</si>
  <si>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</si>
  <si>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</si>
  <si>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</si>
  <si>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</si>
  <si>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</si>
  <si>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</si>
  <si>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</si>
  <si>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</si>
  <si>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</si>
  <si>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</si>
  <si>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</si>
  <si>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</si>
  <si>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</si>
  <si>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</si>
  <si>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</si>
  <si>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</si>
  <si>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</si>
  <si>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</si>
  <si>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</si>
  <si>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</si>
  <si>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</si>
  <si>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</si>
  <si>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</si>
  <si>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</si>
  <si>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</si>
  <si>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</si>
  <si>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</si>
  <si>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</si>
  <si>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</si>
  <si>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</si>
  <si>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</si>
  <si>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</si>
  <si>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</si>
  <si>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</si>
  <si>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</si>
  <si>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</si>
  <si>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</si>
  <si>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</si>
  <si>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</si>
  <si>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</si>
  <si>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</si>
  <si>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</si>
  <si>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</si>
  <si>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</si>
  <si>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</si>
  <si>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</si>
  <si>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</si>
  <si>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</si>
  <si>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</si>
  <si>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</si>
  <si>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</si>
  <si>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</si>
  <si>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</si>
  <si>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</si>
  <si>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</si>
  <si>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</si>
  <si>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</si>
  <si>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</si>
  <si>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</si>
  <si>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</si>
  <si>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</si>
  <si>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</si>
  <si>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</si>
  <si>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</si>
  <si>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</si>
  <si>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</si>
  <si>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</si>
  <si>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</si>
  <si>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</si>
  <si>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</si>
  <si>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</si>
  <si>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</si>
  <si>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</si>
  <si>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</si>
  <si>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</si>
  <si>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</si>
  <si>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</si>
  <si>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</si>
  <si>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</si>
  <si>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</si>
  <si>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</si>
  <si>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</si>
  <si>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</si>
  <si>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</si>
  <si>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</si>
  <si>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</si>
  <si>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</si>
  <si>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</si>
  <si>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</si>
  <si>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</si>
  <si>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</si>
  <si>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</si>
  <si>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</si>
  <si>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</si>
  <si>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</si>
  <si>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</si>
  <si>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</si>
  <si>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</si>
  <si>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</si>
  <si>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</si>
  <si>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</si>
  <si>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</si>
  <si>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</si>
  <si>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</si>
  <si>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</si>
  <si>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</si>
  <si>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</si>
  <si>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</si>
  <si>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</si>
  <si>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</si>
  <si>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</si>
  <si>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</si>
  <si>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</si>
  <si>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</si>
  <si>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</si>
  <si>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</si>
  <si>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</si>
  <si>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</si>
  <si>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</si>
  <si>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</si>
  <si>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</si>
  <si>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</si>
  <si>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</si>
  <si>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</si>
  <si>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</si>
  <si>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</si>
  <si>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</si>
  <si>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</si>
  <si>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</si>
  <si>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</si>
  <si>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</si>
  <si>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</si>
  <si>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</si>
  <si>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</si>
  <si>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</si>
  <si>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</si>
  <si>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</si>
  <si>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</si>
  <si>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</si>
  <si>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</si>
  <si>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</si>
  <si>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</si>
  <si>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</si>
  <si>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</si>
  <si>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</si>
  <si>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</si>
  <si>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</si>
  <si>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</si>
  <si>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</si>
  <si>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</si>
  <si>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</si>
  <si>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</si>
  <si>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</si>
  <si>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</si>
  <si>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</si>
  <si>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</si>
  <si>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</si>
  <si>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</si>
  <si>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</si>
  <si>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</si>
  <si>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</si>
  <si>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</si>
  <si>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</si>
  <si>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</si>
  <si>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</si>
  <si>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</si>
  <si>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</si>
  <si>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</si>
  <si>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</si>
  <si>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</si>
  <si>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</si>
  <si>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</si>
  <si>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</si>
  <si>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</si>
  <si>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</si>
  <si>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</si>
  <si>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</si>
  <si>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</si>
  <si>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</si>
  <si>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</si>
  <si>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</si>
  <si>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</si>
  <si>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</si>
  <si>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</si>
  <si>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</si>
  <si>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</si>
  <si>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</si>
  <si>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</si>
  <si>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</si>
  <si>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</si>
  <si>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</si>
  <si>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</si>
  <si>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</si>
  <si>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</si>
  <si>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</si>
  <si>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</si>
  <si>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</si>
  <si>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</si>
  <si>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</si>
  <si>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</si>
  <si>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</si>
  <si>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</si>
  <si>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</si>
  <si>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</si>
  <si>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</si>
  <si>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</si>
  <si>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</si>
  <si>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</si>
  <si>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</si>
  <si>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</si>
  <si>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</si>
  <si>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</si>
  <si>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</si>
  <si>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</si>
  <si>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</si>
  <si>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</si>
  <si>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</si>
  <si>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</si>
  <si>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</si>
  <si>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</si>
  <si>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</si>
  <si>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</si>
  <si>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</si>
  <si>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</si>
  <si>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</si>
  <si>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</si>
  <si>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</si>
  <si>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</si>
  <si>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</si>
  <si>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</si>
  <si>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</si>
  <si>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</si>
  <si>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</si>
  <si>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</si>
  <si>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</si>
  <si>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</si>
  <si>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</si>
  <si>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</si>
  <si>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</si>
  <si>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</si>
  <si>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</si>
  <si>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</si>
  <si>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</si>
  <si>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</si>
  <si>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</si>
  <si>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</si>
  <si>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</si>
  <si>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</si>
  <si>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</si>
  <si>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</si>
  <si>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</si>
  <si>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</si>
  <si>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</si>
  <si>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</si>
  <si>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</si>
  <si>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</si>
  <si>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</si>
  <si>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</si>
  <si>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</si>
  <si>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</si>
  <si>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</si>
  <si>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</si>
  <si>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</si>
  <si>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</si>
  <si>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</si>
  <si>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</si>
  <si>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</si>
  <si>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</si>
  <si>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</si>
  <si>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</si>
  <si>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</si>
  <si>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</si>
  <si>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</si>
  <si>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</si>
  <si>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</si>
  <si>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</si>
  <si>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</si>
  <si>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</si>
  <si>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</si>
  <si>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</si>
  <si>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</si>
  <si>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</si>
  <si>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</si>
  <si>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</si>
  <si>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</si>
  <si>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</si>
  <si>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</si>
  <si>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</si>
  <si>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</si>
  <si>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</si>
  <si>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</si>
  <si>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</si>
  <si>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</si>
  <si>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</si>
  <si>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</si>
  <si>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</si>
  <si>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</si>
  <si>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</si>
  <si>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</si>
  <si>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</si>
  <si>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</si>
  <si>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</si>
  <si>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</si>
  <si>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</si>
  <si>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</si>
  <si>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</si>
  <si>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</si>
  <si>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</si>
  <si>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</si>
  <si>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</si>
  <si>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</si>
  <si>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</si>
  <si>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</si>
  <si>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</si>
  <si>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</si>
  <si>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</si>
  <si>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</si>
  <si>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</si>
  <si>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</si>
  <si>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</si>
  <si>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</si>
  <si>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</si>
  <si>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</si>
  <si>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</si>
  <si>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</si>
  <si>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</si>
  <si>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</si>
  <si>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</si>
  <si>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</si>
  <si>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</si>
  <si>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</si>
  <si>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</si>
  <si>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</si>
  <si>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</si>
  <si>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</si>
  <si>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</si>
  <si>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</si>
  <si>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</si>
  <si>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</si>
  <si>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</si>
  <si>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</si>
  <si>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</si>
  <si>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</si>
  <si>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</si>
  <si>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</si>
  <si>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</si>
  <si>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</si>
  <si>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</si>
  <si>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</si>
  <si>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</si>
  <si>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</si>
  <si>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</si>
  <si>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</si>
  <si>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</si>
  <si>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</si>
  <si>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</si>
  <si>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</si>
  <si>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</si>
  <si>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</si>
  <si>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</si>
  <si>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</si>
  <si>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</si>
  <si>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</si>
  <si>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</si>
  <si>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</si>
  <si>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</si>
  <si>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</si>
  <si>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</si>
  <si>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</si>
  <si>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</si>
  <si>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</si>
  <si>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</si>
  <si>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</si>
  <si>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</si>
  <si>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</si>
  <si>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</si>
  <si>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</si>
  <si>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</si>
  <si>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</si>
  <si>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</si>
  <si>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</si>
  <si>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</si>
  <si>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</si>
  <si>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</si>
  <si>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</si>
  <si>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</si>
  <si>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</si>
  <si>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</si>
  <si>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</si>
  <si>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</si>
  <si>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</si>
  <si>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</si>
  <si>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</si>
  <si>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</si>
  <si>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</si>
  <si>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</si>
  <si>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</si>
  <si>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</si>
  <si>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</si>
  <si>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</si>
  <si>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</si>
  <si>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</si>
  <si>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</si>
  <si>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</si>
  <si>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</si>
  <si>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</si>
  <si>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</si>
  <si>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</si>
  <si>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</si>
  <si>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</si>
  <si>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</si>
  <si>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</si>
  <si>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</si>
  <si>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</si>
  <si>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</si>
  <si>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</si>
  <si>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</si>
  <si>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</si>
  <si>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</si>
  <si>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</si>
  <si>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</si>
  <si>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</si>
  <si>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</si>
  <si>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</si>
  <si>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</si>
  <si>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</si>
  <si>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</si>
  <si>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</si>
  <si>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</si>
  <si>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</si>
  <si>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</si>
  <si>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</si>
  <si>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</si>
  <si>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</si>
  <si>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</si>
  <si>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</si>
  <si>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</si>
  <si>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</si>
  <si>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</si>
  <si>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</si>
  <si>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</si>
  <si>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</si>
  <si>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</si>
  <si>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</si>
  <si>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</si>
  <si>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</si>
  <si>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</si>
  <si>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</si>
  <si>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</si>
  <si>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</si>
  <si>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</si>
  <si>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</si>
  <si>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</si>
  <si>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</si>
  <si>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</si>
  <si>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</si>
  <si>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</si>
  <si>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</si>
  <si>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</si>
  <si>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</si>
  <si>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</si>
  <si>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</si>
  <si>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</si>
  <si>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</si>
  <si>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</si>
  <si>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</si>
  <si>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</si>
  <si>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</si>
  <si>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</si>
  <si>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</si>
  <si>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</si>
  <si>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</si>
  <si>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</si>
  <si>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</si>
  <si>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</si>
  <si>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</si>
  <si>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</si>
  <si>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</si>
  <si>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</si>
  <si>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</si>
  <si>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</si>
  <si>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</si>
  <si>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</si>
  <si>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</si>
  <si>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</si>
  <si>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</si>
  <si>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</si>
  <si>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</si>
  <si>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</si>
  <si>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</si>
  <si>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</si>
  <si>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</si>
  <si>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</si>
  <si>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</si>
  <si>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</si>
  <si>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</si>
  <si>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</si>
  <si>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</si>
  <si>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</si>
  <si>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</si>
  <si>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</si>
  <si>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</si>
  <si>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</si>
  <si>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</si>
  <si>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</si>
  <si>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</si>
  <si>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</si>
  <si>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</si>
  <si>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</si>
  <si>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</si>
  <si>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</si>
  <si>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</si>
  <si>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</si>
  <si>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</si>
  <si>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</si>
  <si>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</si>
  <si>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</si>
  <si>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</si>
  <si>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</si>
  <si>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</si>
  <si>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</si>
  <si>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</si>
  <si>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</si>
  <si>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</si>
  <si>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</si>
  <si>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</si>
  <si>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</si>
  <si>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</si>
  <si>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</si>
  <si>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</si>
  <si>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</si>
  <si>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</si>
  <si>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</si>
  <si>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</si>
  <si>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</si>
  <si>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</si>
  <si>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</si>
  <si>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</si>
  <si>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</si>
  <si>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</si>
  <si>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</si>
  <si>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</si>
  <si>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</si>
  <si>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</si>
  <si>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</si>
  <si>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</si>
  <si>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</si>
  <si>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</si>
  <si>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</si>
  <si>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</si>
  <si>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</si>
  <si>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</si>
  <si>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</si>
  <si>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</si>
  <si>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</si>
  <si>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</si>
  <si>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</si>
  <si>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</si>
  <si>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</si>
  <si>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</si>
  <si>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</si>
  <si>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</si>
  <si>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</si>
  <si>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</si>
  <si>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</si>
  <si>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</si>
  <si>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</si>
  <si>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</si>
  <si>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</si>
  <si>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</si>
  <si>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</si>
  <si>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</si>
  <si>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</si>
  <si>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</si>
  <si>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</si>
  <si>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</si>
  <si>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</si>
  <si>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</si>
  <si>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</si>
  <si>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</si>
  <si>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</si>
  <si>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</si>
  <si>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</si>
  <si>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</si>
  <si>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</si>
  <si>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</si>
  <si>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</si>
  <si>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</si>
  <si>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</si>
  <si>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</si>
  <si>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</si>
  <si>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</si>
  <si>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</si>
  <si>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</si>
  <si>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</si>
  <si>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</si>
  <si>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</si>
  <si>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</si>
  <si>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</si>
  <si>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</si>
  <si>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</si>
  <si>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</si>
  <si>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</si>
  <si>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</si>
  <si>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</si>
  <si>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</si>
  <si>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</si>
  <si>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</si>
  <si>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</si>
  <si>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</si>
  <si>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</si>
  <si>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</si>
  <si>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</si>
  <si>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</si>
  <si>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</si>
  <si>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</si>
  <si>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</si>
  <si>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</si>
  <si>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</si>
  <si>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</si>
  <si>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</si>
  <si>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</si>
  <si>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</si>
  <si>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</si>
  <si>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</si>
  <si>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</si>
  <si>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</si>
  <si>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</si>
  <si>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</si>
  <si>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</si>
  <si>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</si>
  <si>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</si>
  <si>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</si>
  <si>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</si>
  <si>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</si>
  <si>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</si>
  <si>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</si>
  <si>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</si>
  <si>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</si>
  <si>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</si>
  <si>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</si>
  <si>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</si>
  <si>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</si>
  <si>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</si>
  <si>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</si>
  <si>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</si>
  <si>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</si>
  <si>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</si>
  <si>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</si>
  <si>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</si>
  <si>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</si>
  <si>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</si>
  <si>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</si>
  <si>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</si>
  <si>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</si>
  <si>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</si>
  <si>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</si>
  <si>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</si>
  <si>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</si>
  <si>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</si>
  <si>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</si>
  <si>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</si>
  <si>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</si>
  <si>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</si>
  <si>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</si>
  <si>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</si>
  <si>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</si>
  <si>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</si>
  <si>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</si>
  <si>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</si>
  <si>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</si>
  <si>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</si>
  <si>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</si>
  <si>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</si>
  <si>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</si>
  <si>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</si>
  <si>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</si>
  <si>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</si>
  <si>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</si>
  <si>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</si>
  <si>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</si>
  <si>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</si>
  <si>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</si>
  <si>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</si>
  <si>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</si>
  <si>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</si>
  <si>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</si>
  <si>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</si>
  <si>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</si>
  <si>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</si>
  <si>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</si>
  <si>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</si>
  <si>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</si>
  <si>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</si>
  <si>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</si>
  <si>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</si>
  <si>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</si>
  <si>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</si>
  <si>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</si>
  <si>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</si>
  <si>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</si>
  <si>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</si>
  <si>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</si>
  <si>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</si>
  <si>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</si>
  <si>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</si>
  <si>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</si>
  <si>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</si>
  <si>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</si>
  <si>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</si>
  <si>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</si>
  <si>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</si>
  <si>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</si>
  <si>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</si>
  <si>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</si>
  <si>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</si>
  <si>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</si>
  <si>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</si>
  <si>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</si>
  <si>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</si>
  <si>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</si>
  <si>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</si>
  <si>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</si>
  <si>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</si>
  <si>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</si>
  <si>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</si>
  <si>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</si>
  <si>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</si>
  <si>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</si>
  <si>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</si>
  <si>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</si>
  <si>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</si>
  <si>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</si>
  <si>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</si>
  <si>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</si>
  <si>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</si>
  <si>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</si>
  <si>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</si>
  <si>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</si>
  <si>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</si>
  <si>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</si>
  <si>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</si>
  <si>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</si>
  <si>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</si>
  <si>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</si>
  <si>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</si>
  <si>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</si>
  <si>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</si>
  <si>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</si>
  <si>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</si>
  <si>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</si>
  <si>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</si>
  <si>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</si>
  <si>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</si>
  <si>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</si>
  <si>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</si>
  <si>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</si>
  <si>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</si>
  <si>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</si>
  <si>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</si>
  <si>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</si>
  <si>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</si>
  <si>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</si>
  <si>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</si>
  <si>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</si>
  <si>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</si>
  <si>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</si>
  <si>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</si>
  <si>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</si>
  <si>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</si>
  <si>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</si>
  <si>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</si>
  <si>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</si>
  <si>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</si>
  <si>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</si>
  <si>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</si>
  <si>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</si>
  <si>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</si>
  <si>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</si>
  <si>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</si>
  <si>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</si>
  <si>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</si>
  <si>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</si>
  <si>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</si>
  <si>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</si>
  <si>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</si>
  <si>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</si>
  <si>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</si>
  <si>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</si>
  <si>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</si>
  <si>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</si>
  <si>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</si>
  <si>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</si>
  <si>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</si>
  <si>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</si>
  <si>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</si>
  <si>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</si>
  <si>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</si>
  <si>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</si>
  <si>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</si>
  <si>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</si>
  <si>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</si>
  <si>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</si>
  <si>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</si>
  <si>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</si>
  <si>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</si>
  <si>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</si>
  <si>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</si>
  <si>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</si>
  <si>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</si>
  <si>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</si>
  <si>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</si>
  <si>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</si>
  <si>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</si>
  <si>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</si>
  <si>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</si>
  <si>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</si>
  <si>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</si>
  <si>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</si>
  <si>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</si>
  <si>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</si>
  <si>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</si>
  <si>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</si>
  <si>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</si>
  <si>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</si>
  <si>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</si>
  <si>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</si>
  <si>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</si>
  <si>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</si>
  <si>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</si>
  <si>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</si>
  <si>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</si>
  <si>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</si>
  <si>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</si>
  <si>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</si>
  <si>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</si>
  <si>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</si>
  <si>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</si>
  <si>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</si>
  <si>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</si>
  <si>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</si>
  <si>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</si>
  <si>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</si>
  <si>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</si>
  <si>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</si>
  <si>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</si>
  <si>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</si>
  <si>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</si>
  <si>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</si>
  <si>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</si>
  <si>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</si>
  <si>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</si>
  <si>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</si>
  <si>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</si>
  <si>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</si>
  <si>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</si>
  <si>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</si>
  <si>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</si>
  <si>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</si>
  <si>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</si>
  <si>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</si>
  <si>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</si>
  <si>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</si>
  <si>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</si>
  <si>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</si>
  <si>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</si>
  <si>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</si>
  <si>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</si>
  <si>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</si>
  <si>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</si>
  <si>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</si>
  <si>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</si>
  <si>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</si>
  <si>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</si>
  <si>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</si>
  <si>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</si>
  <si>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</si>
  <si>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</si>
  <si>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</si>
  <si>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</si>
  <si>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</si>
  <si>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</si>
  <si>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</si>
  <si>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</si>
  <si>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</si>
  <si>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</si>
  <si>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</si>
  <si>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</si>
  <si>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</si>
  <si>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</si>
  <si>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</si>
  <si>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</si>
  <si>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</si>
  <si>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</si>
  <si>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</si>
  <si>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</si>
  <si>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</si>
  <si>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</si>
  <si>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</si>
  <si>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</si>
  <si>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</si>
  <si>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</si>
  <si>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</si>
  <si>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</si>
  <si>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</si>
  <si>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</si>
  <si>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</si>
  <si>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</si>
  <si>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</si>
  <si>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</si>
  <si>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</si>
  <si>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</si>
  <si>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</si>
  <si>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</si>
  <si>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</si>
  <si>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</si>
  <si>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</si>
  <si>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</si>
  <si>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</si>
  <si>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</si>
  <si>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</si>
  <si>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</si>
  <si>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</si>
  <si>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</si>
  <si>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</si>
  <si>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</si>
  <si>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</si>
  <si>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</si>
  <si>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</si>
  <si>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</si>
  <si>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</si>
  <si>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</si>
  <si>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</si>
  <si>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</si>
  <si>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</si>
  <si>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</si>
  <si>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</si>
  <si>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</si>
  <si>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</si>
  <si>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</si>
  <si>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</si>
  <si>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</si>
  <si>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</si>
  <si>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</si>
  <si>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</si>
  <si>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</si>
  <si>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</si>
  <si>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</si>
  <si>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</si>
  <si>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</si>
  <si>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</si>
  <si>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</si>
  <si>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</si>
  <si>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</si>
  <si>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</si>
  <si>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</si>
  <si>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</si>
  <si>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</si>
  <si>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</si>
  <si>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</si>
  <si>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</si>
  <si>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</si>
  <si>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</si>
  <si>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</si>
  <si>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</si>
  <si>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</si>
  <si>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</si>
  <si>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</si>
  <si>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</si>
  <si>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</si>
  <si>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</si>
  <si>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</si>
  <si>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</si>
  <si>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</si>
  <si>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</si>
  <si>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</si>
  <si>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</si>
  <si>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</si>
  <si>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</si>
  <si>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</si>
  <si>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</si>
  <si>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</si>
  <si>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</si>
  <si>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</si>
  <si>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</si>
  <si>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</si>
  <si>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</si>
  <si>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</si>
  <si>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</si>
  <si>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</si>
  <si>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</si>
  <si>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</si>
  <si>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</si>
  <si>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</si>
  <si>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</si>
  <si>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</si>
  <si>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</si>
  <si>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</si>
  <si>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</si>
  <si>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</si>
  <si>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</si>
  <si>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</si>
  <si>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</si>
  <si>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</si>
  <si>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</si>
  <si>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</si>
  <si>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</si>
  <si>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</si>
  <si>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</si>
  <si>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</si>
  <si>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</si>
  <si>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</si>
  <si>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</si>
  <si>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</si>
  <si>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</si>
  <si>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</si>
  <si>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</si>
  <si>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</si>
  <si>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</si>
  <si>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</si>
  <si>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</si>
  <si>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</si>
  <si>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</si>
  <si>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</si>
  <si>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</si>
  <si>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</si>
  <si>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</si>
  <si>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</si>
  <si>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</si>
  <si>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</si>
  <si>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</si>
  <si>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</si>
  <si>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</si>
  <si>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</si>
  <si>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</si>
  <si>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</si>
  <si>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</si>
  <si>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</si>
  <si>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</si>
  <si>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</si>
  <si>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</si>
  <si>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</si>
  <si>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</si>
  <si>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</si>
  <si>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</si>
  <si>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</si>
  <si>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</si>
  <si>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</si>
  <si>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</si>
  <si>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</si>
  <si>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</si>
  <si>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</si>
  <si>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</si>
  <si>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</si>
  <si>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</si>
  <si>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</si>
  <si>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</si>
  <si>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</si>
  <si>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</si>
  <si>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</si>
  <si>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</si>
  <si>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</si>
  <si>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</si>
  <si>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</si>
  <si>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</si>
  <si>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</si>
  <si>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</si>
  <si>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</si>
  <si>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</si>
  <si>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</si>
  <si>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</si>
  <si>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</si>
  <si>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</si>
  <si>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</si>
  <si>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</si>
  <si>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</si>
  <si>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</si>
  <si>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</si>
  <si>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</si>
  <si>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</si>
  <si>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</si>
  <si>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</si>
  <si>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</si>
  <si>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</si>
  <si>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</si>
  <si>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</si>
  <si>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</si>
  <si>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</si>
  <si>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</si>
  <si>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</si>
  <si>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</si>
  <si>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</si>
  <si>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</si>
  <si>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</si>
  <si>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</si>
  <si>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</si>
  <si>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</si>
  <si>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</si>
  <si>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</si>
  <si>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</si>
  <si>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</si>
  <si>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</si>
  <si>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</si>
  <si>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</si>
  <si>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</si>
  <si>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</si>
  <si>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</si>
  <si>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</si>
  <si>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</si>
  <si>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</si>
  <si>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</si>
  <si>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</si>
  <si>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</si>
  <si>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</si>
  <si>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</si>
  <si>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</si>
  <si>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</si>
  <si>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</si>
  <si>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</si>
  <si>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</si>
  <si>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</si>
  <si>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</si>
  <si>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</si>
  <si>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</si>
  <si>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</si>
  <si>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</si>
  <si>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</si>
  <si>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</si>
  <si>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</si>
  <si>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</si>
  <si>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</si>
  <si>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</si>
  <si>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</si>
  <si>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</si>
  <si>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</si>
  <si>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</si>
  <si>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</si>
  <si>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</si>
  <si>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</si>
  <si>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</si>
  <si>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</si>
  <si>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</si>
  <si>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</si>
  <si>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</si>
  <si>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</si>
  <si>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</si>
  <si>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</si>
  <si>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</si>
  <si>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</si>
  <si>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</si>
  <si>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</si>
  <si>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</si>
  <si>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</si>
  <si>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</si>
  <si>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</si>
  <si>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</si>
  <si>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</si>
  <si>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</si>
  <si>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</si>
  <si>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</si>
  <si>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</si>
  <si>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</si>
  <si>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</si>
  <si>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</si>
  <si>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</si>
  <si>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</si>
  <si>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</si>
  <si>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</si>
  <si>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</si>
  <si>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</si>
  <si>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</si>
  <si>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</si>
  <si>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</si>
  <si>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</si>
  <si>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</si>
  <si>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</si>
  <si>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</si>
  <si>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</si>
  <si>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</si>
  <si>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</si>
  <si>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</si>
  <si>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</si>
  <si>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</si>
  <si>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</si>
  <si>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</si>
  <si>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</si>
  <si>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</si>
  <si>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</si>
  <si>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</si>
  <si>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</si>
  <si>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</si>
  <si>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</si>
  <si>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</si>
  <si>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</si>
  <si>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</si>
  <si>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</si>
  <si>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</si>
  <si>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</si>
  <si>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</si>
  <si>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</si>
  <si>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</si>
  <si>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</si>
  <si>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</si>
  <si>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</si>
  <si>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</si>
  <si>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</si>
  <si>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</si>
  <si>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</si>
  <si>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</si>
  <si>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</si>
  <si>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</si>
  <si>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</si>
  <si>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</si>
  <si>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</si>
  <si>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</si>
  <si>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</si>
  <si>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</si>
  <si>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</si>
  <si>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</si>
  <si>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</si>
  <si>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</si>
  <si>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</si>
  <si>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</si>
  <si>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</si>
  <si>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</si>
  <si>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</si>
  <si>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</si>
  <si>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</si>
  <si>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</si>
  <si>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</si>
  <si>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</si>
  <si>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</si>
  <si>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</si>
  <si>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</si>
  <si>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</si>
  <si>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</si>
  <si>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</si>
  <si>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</si>
  <si>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</si>
  <si>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</si>
  <si>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</si>
  <si>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</si>
  <si>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</si>
  <si>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</si>
  <si>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</si>
  <si>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</si>
  <si>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</si>
  <si>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</si>
  <si>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</si>
  <si>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</si>
  <si>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</si>
  <si>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</si>
  <si>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</si>
  <si>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</si>
  <si>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</si>
  <si>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</si>
  <si>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</si>
  <si>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</si>
  <si>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</si>
  <si>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</si>
  <si>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</si>
  <si>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</si>
  <si>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</si>
  <si>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</si>
  <si>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</si>
  <si>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</si>
  <si>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</si>
  <si>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</si>
  <si>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</si>
  <si>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</si>
  <si>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</si>
  <si>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</si>
  <si>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</si>
  <si>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</si>
  <si>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</si>
  <si>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</si>
  <si>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</si>
  <si>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</si>
  <si>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</si>
  <si>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</si>
  <si>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</si>
  <si>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</si>
  <si>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</si>
  <si>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</si>
  <si>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</si>
  <si>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</si>
  <si>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</si>
  <si>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</si>
  <si>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</si>
  <si>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</si>
  <si>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</si>
  <si>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</si>
  <si>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</si>
  <si>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</si>
  <si>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</si>
  <si>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</si>
  <si>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</si>
  <si>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</si>
  <si>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</si>
  <si>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</si>
  <si>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</si>
  <si>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</si>
  <si>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</si>
  <si>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</si>
  <si>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</si>
  <si>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</si>
  <si>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</si>
  <si>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</si>
  <si>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</si>
  <si>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</si>
  <si>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</si>
  <si>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</si>
  <si>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</si>
  <si>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</si>
  <si>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</si>
  <si>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</si>
  <si>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</si>
  <si>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</si>
  <si>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</si>
  <si>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</si>
  <si>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</si>
  <si>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</si>
  <si>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</si>
  <si>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</si>
  <si>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</si>
  <si>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</si>
  <si>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</si>
  <si>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</si>
  <si>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</si>
  <si>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</si>
  <si>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</si>
  <si>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</si>
  <si>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</si>
  <si>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</si>
  <si>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</si>
  <si>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</si>
  <si>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</si>
  <si>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</si>
  <si>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</si>
  <si>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</si>
  <si>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</si>
  <si>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</si>
  <si>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</si>
  <si>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</si>
  <si>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</si>
  <si>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</si>
  <si>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</si>
  <si>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</si>
  <si>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</si>
  <si>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</si>
  <si>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</si>
  <si>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</si>
  <si>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</si>
  <si>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</si>
  <si>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</si>
  <si>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</si>
  <si>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</si>
  <si>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</si>
  <si>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</si>
  <si>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</si>
  <si>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</si>
  <si>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</si>
  <si>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</si>
  <si>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</si>
  <si>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</si>
  <si>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</si>
  <si>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</si>
  <si>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</si>
  <si>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</si>
  <si>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</si>
  <si>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</si>
  <si>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</si>
  <si>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</si>
  <si>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</si>
  <si>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</si>
  <si>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</si>
  <si>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</si>
  <si>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</si>
  <si>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</si>
  <si>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</si>
  <si>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</si>
  <si>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</si>
  <si>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</si>
  <si>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</si>
  <si>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</si>
  <si>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</si>
  <si>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</si>
  <si>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</si>
  <si>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</si>
  <si>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</si>
  <si>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</si>
  <si>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</si>
  <si>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</si>
  <si>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</si>
  <si>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</si>
  <si>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</si>
  <si>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</si>
  <si>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</si>
  <si>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</si>
  <si>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</si>
  <si>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</si>
  <si>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</si>
  <si>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</si>
  <si>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</si>
  <si>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</si>
  <si>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</si>
  <si>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</si>
  <si>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</si>
  <si>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</si>
  <si>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</si>
  <si>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</si>
  <si>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</si>
  <si>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</si>
  <si>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</si>
  <si>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</si>
  <si>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</si>
  <si>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</si>
  <si>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</si>
  <si>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</si>
  <si>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</si>
  <si>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</si>
  <si>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</si>
  <si>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</si>
  <si>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</si>
  <si>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</si>
  <si>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</si>
  <si>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</si>
  <si>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</si>
  <si>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</si>
  <si>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</si>
  <si>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</si>
  <si>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</si>
  <si>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</si>
  <si>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</si>
  <si>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</si>
  <si>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</si>
  <si>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</si>
  <si>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</si>
  <si>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</si>
  <si>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</si>
  <si>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</si>
  <si>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</si>
  <si>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</si>
  <si>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</si>
  <si>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</si>
  <si>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</si>
  <si>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</si>
  <si>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</si>
  <si>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</si>
  <si>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</si>
  <si>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</si>
  <si>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</si>
  <si>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</si>
  <si>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</si>
  <si>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</si>
  <si>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</si>
  <si>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</si>
  <si>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</si>
  <si>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</si>
  <si>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</si>
  <si>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</si>
  <si>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</si>
  <si>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</si>
  <si>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</si>
  <si>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</si>
  <si>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</si>
  <si>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</si>
  <si>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</si>
  <si>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</si>
  <si>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</si>
  <si>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</si>
  <si>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</si>
  <si>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</si>
  <si>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</si>
  <si>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</si>
  <si>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</si>
  <si>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</si>
  <si>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</si>
  <si>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</si>
  <si>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</si>
  <si>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</si>
  <si>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</si>
  <si>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</si>
  <si>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</si>
  <si>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</si>
  <si>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</si>
  <si>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</si>
  <si>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</si>
  <si>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</si>
  <si>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</si>
  <si>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</si>
  <si>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</si>
  <si>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</si>
  <si>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</si>
  <si>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</si>
  <si>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</si>
  <si>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</si>
  <si>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</si>
  <si>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</si>
  <si>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</si>
  <si>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</si>
  <si>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</si>
  <si>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</si>
  <si>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</si>
  <si>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</si>
  <si>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</si>
  <si>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</si>
  <si>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</si>
  <si>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</si>
  <si>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</si>
  <si>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</si>
  <si>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</si>
  <si>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</si>
  <si>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</si>
  <si>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</si>
  <si>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</si>
  <si>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</si>
  <si>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</si>
  <si>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</si>
  <si>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</si>
  <si>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</si>
  <si>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</si>
  <si>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</si>
  <si>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</si>
  <si>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</si>
  <si>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</si>
  <si>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</si>
  <si>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</si>
  <si>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</si>
  <si>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</si>
  <si>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</si>
  <si>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</si>
  <si>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</si>
  <si>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</si>
  <si>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</si>
  <si>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</si>
  <si>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</si>
  <si>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</si>
  <si>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</si>
  <si>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</si>
  <si>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</si>
  <si>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</si>
  <si>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</si>
  <si>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</si>
  <si>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</si>
  <si>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</si>
  <si>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</si>
  <si>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</si>
  <si>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</si>
  <si>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</si>
  <si>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</si>
  <si>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</si>
  <si>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</si>
  <si>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</si>
  <si>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</si>
  <si>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</si>
  <si>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</si>
  <si>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</si>
  <si>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</si>
  <si>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</si>
  <si>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</si>
  <si>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</si>
  <si>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</si>
  <si>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</si>
  <si>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</si>
  <si>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</si>
  <si>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</si>
  <si>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</si>
  <si>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</si>
  <si>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</si>
  <si>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</si>
  <si>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</si>
  <si>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</si>
  <si>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</si>
  <si>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</si>
  <si>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</si>
  <si>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</si>
  <si>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</si>
  <si>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</si>
  <si>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</si>
  <si>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</si>
  <si>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</si>
  <si>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</si>
  <si>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</si>
  <si>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</si>
  <si>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</si>
  <si>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</si>
  <si>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</si>
  <si>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</si>
  <si>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</si>
  <si>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</si>
  <si>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</si>
  <si>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</si>
  <si>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</si>
  <si>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</si>
  <si>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</si>
  <si>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</si>
  <si>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</si>
  <si>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</si>
  <si>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</si>
  <si>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</si>
  <si>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</si>
  <si>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</si>
  <si>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</si>
  <si>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</si>
  <si>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</si>
  <si>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</si>
  <si>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</si>
  <si>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</si>
  <si>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</si>
  <si>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</si>
  <si>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</si>
  <si>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</si>
  <si>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</si>
  <si>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</si>
  <si>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</si>
  <si>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</si>
  <si>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</si>
  <si>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</si>
  <si>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</si>
  <si>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</si>
  <si>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</si>
  <si>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</si>
  <si>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</si>
  <si>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</si>
  <si>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</si>
  <si>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</si>
  <si>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</si>
  <si>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</si>
  <si>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</si>
  <si>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</si>
  <si>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</si>
  <si>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</si>
  <si>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</si>
  <si>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</si>
  <si>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</si>
  <si>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</si>
  <si>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</si>
  <si>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</si>
  <si>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</si>
  <si>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</si>
  <si>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</si>
  <si>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</si>
  <si>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</si>
  <si>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</si>
  <si>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</si>
  <si>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</si>
  <si>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</si>
  <si>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</si>
  <si>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</si>
  <si>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</si>
  <si>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</si>
  <si>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</si>
  <si>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</si>
  <si>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</si>
  <si>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</si>
  <si>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</si>
  <si>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</si>
  <si>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</si>
  <si>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</si>
  <si>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</si>
  <si>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</si>
  <si>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</si>
  <si>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</si>
  <si>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</si>
  <si>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</si>
  <si>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</si>
  <si>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</si>
  <si>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</si>
  <si>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</si>
  <si>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</si>
  <si>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</si>
  <si>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</si>
  <si>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</si>
  <si>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</si>
  <si>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</si>
  <si>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</si>
  <si>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</si>
  <si>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</si>
  <si>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</si>
  <si>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</si>
  <si>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</si>
  <si>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</si>
  <si>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</si>
  <si>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</si>
  <si>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</si>
  <si>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</si>
  <si>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</si>
  <si>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</si>
  <si>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</si>
  <si>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</si>
  <si>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</si>
  <si>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</si>
  <si>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</si>
  <si>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</si>
  <si>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</si>
  <si>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</si>
  <si>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</si>
  <si>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</si>
  <si>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</si>
  <si>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</si>
  <si>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</si>
  <si>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</si>
  <si>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</si>
  <si>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</si>
  <si>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</si>
  <si>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</si>
  <si>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</si>
  <si>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</si>
  <si>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</si>
  <si>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</si>
  <si>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</si>
  <si>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</si>
  <si>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</si>
  <si>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</si>
  <si>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</si>
  <si>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</si>
  <si>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</si>
  <si>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</si>
  <si>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</si>
  <si>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</si>
  <si>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</si>
  <si>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</si>
  <si>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</si>
  <si>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</si>
  <si>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</si>
  <si>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</si>
  <si>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</si>
  <si>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</si>
  <si>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</si>
  <si>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</si>
  <si>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</si>
  <si>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</si>
  <si>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</si>
  <si>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</si>
  <si>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</si>
  <si>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</si>
  <si>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</si>
  <si>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</si>
  <si>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</si>
  <si>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</si>
  <si>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</si>
  <si>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</si>
  <si>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</si>
  <si>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</si>
  <si>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</si>
  <si>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</si>
  <si>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</si>
  <si>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</si>
  <si>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</si>
  <si>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</si>
  <si>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</si>
  <si>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</si>
  <si>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</si>
  <si>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</si>
  <si>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</si>
  <si>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</si>
  <si>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</si>
  <si>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</si>
  <si>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</si>
  <si>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</si>
  <si>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</si>
  <si>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</si>
  <si>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</si>
  <si>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</si>
  <si>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</si>
  <si>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</si>
  <si>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</si>
  <si>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</si>
  <si>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</si>
  <si>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</si>
  <si>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</si>
  <si>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</si>
  <si>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</si>
  <si>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</si>
  <si>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</si>
  <si>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</si>
  <si>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</si>
  <si>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</si>
  <si>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</si>
  <si>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</si>
  <si>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</si>
  <si>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</si>
  <si>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</si>
  <si>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</si>
  <si>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</si>
  <si>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</si>
  <si>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</si>
  <si>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</si>
  <si>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</si>
  <si>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</si>
  <si>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</si>
  <si>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</si>
  <si>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</si>
  <si>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</si>
  <si>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</si>
  <si>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</si>
  <si>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</si>
  <si>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</si>
  <si>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</si>
  <si>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</si>
  <si>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</si>
  <si>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</si>
  <si>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</si>
  <si>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</si>
  <si>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</si>
  <si>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</si>
  <si>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</si>
  <si>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</si>
  <si>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</si>
  <si>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</si>
  <si>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</si>
  <si>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</si>
  <si>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</si>
  <si>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</si>
  <si>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</si>
  <si>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</si>
  <si>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</si>
  <si>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</si>
  <si>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</si>
  <si>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</si>
  <si>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</si>
  <si>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</si>
  <si>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</si>
  <si>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</si>
  <si>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</si>
  <si>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</si>
  <si>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</si>
  <si>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</si>
  <si>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</si>
  <si>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</si>
  <si>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</si>
  <si>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</si>
  <si>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</si>
  <si>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</si>
  <si>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</si>
  <si>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</si>
  <si>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</si>
  <si>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</si>
  <si>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</si>
  <si>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</si>
  <si>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</si>
  <si>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</si>
  <si>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</si>
  <si>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</si>
  <si>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</si>
  <si>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</si>
  <si>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</si>
  <si>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</si>
  <si>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</si>
  <si>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</si>
  <si>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</si>
  <si>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</si>
  <si>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</si>
  <si>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</si>
  <si>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</si>
  <si>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</si>
  <si>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</si>
  <si>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</si>
  <si>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</si>
  <si>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</si>
  <si>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</si>
  <si>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</si>
  <si>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</si>
  <si>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</si>
  <si>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</si>
  <si>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</si>
  <si>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</si>
  <si>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</si>
  <si>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</si>
  <si>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</si>
  <si>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</si>
  <si>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</si>
  <si>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</si>
  <si>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</si>
  <si>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</si>
  <si>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</si>
  <si>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</si>
  <si>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</si>
  <si>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</si>
  <si>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</si>
  <si>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</si>
  <si>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</si>
  <si>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</si>
  <si>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</si>
  <si>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</si>
  <si>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</si>
  <si>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</si>
  <si>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</si>
  <si>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</si>
  <si>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</si>
  <si>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</si>
  <si>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</si>
  <si>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</si>
  <si>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</si>
  <si>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</si>
  <si>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</si>
  <si>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</si>
  <si>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</si>
  <si>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</si>
  <si>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</si>
  <si>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</si>
  <si>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</si>
  <si>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</si>
  <si>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</si>
  <si>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</si>
  <si>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</si>
  <si>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</si>
  <si>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</si>
  <si>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</si>
  <si>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</si>
  <si>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</si>
  <si>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</si>
  <si>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</si>
  <si>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</si>
  <si>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</si>
  <si>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</si>
  <si>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</si>
  <si>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</si>
  <si>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</si>
  <si>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</si>
  <si>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</si>
  <si>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</si>
  <si>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</si>
  <si>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</si>
  <si>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</si>
  <si>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</si>
  <si>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</si>
  <si>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</si>
  <si>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</si>
  <si>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</si>
  <si>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</si>
  <si>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</si>
  <si>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</si>
  <si>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</si>
  <si>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</si>
  <si>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</si>
  <si>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</si>
  <si>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</si>
  <si>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</si>
  <si>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</si>
  <si>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</si>
  <si>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</si>
  <si>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</si>
  <si>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</si>
  <si>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</si>
  <si>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</si>
  <si>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</si>
  <si>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</si>
  <si>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</si>
  <si>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</si>
  <si>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</si>
  <si>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</si>
  <si>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</si>
  <si>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</si>
  <si>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</si>
  <si>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</si>
  <si>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</si>
  <si>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</si>
  <si>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</si>
  <si>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</si>
  <si>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</si>
  <si>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</si>
  <si>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</si>
  <si>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</si>
  <si>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</si>
  <si>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</si>
  <si>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</si>
  <si>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</si>
  <si>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</si>
  <si>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</si>
  <si>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</si>
  <si>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</si>
  <si>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</si>
  <si>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</si>
  <si>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</si>
  <si>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</si>
  <si>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</si>
  <si>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</si>
  <si>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</si>
  <si>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</si>
  <si>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</si>
  <si>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</si>
  <si>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</si>
  <si>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</si>
  <si>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</si>
  <si>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</si>
  <si>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</si>
  <si>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</si>
  <si>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</si>
  <si>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</si>
  <si>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</si>
  <si>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</si>
  <si>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</si>
  <si>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</si>
  <si>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</si>
  <si>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</si>
  <si>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</si>
  <si>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</si>
  <si>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</si>
  <si>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</si>
  <si>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</si>
  <si>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</si>
  <si>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</si>
  <si>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</si>
  <si>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</si>
  <si>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</si>
  <si>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</si>
  <si>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</si>
  <si>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</si>
  <si>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</si>
  <si>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</si>
  <si>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</si>
  <si>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</si>
  <si>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</si>
  <si>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</si>
  <si>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</si>
  <si>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</si>
  <si>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</si>
  <si>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</si>
  <si>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</si>
  <si>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</si>
  <si>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</si>
  <si>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</si>
  <si>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</si>
  <si>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</si>
  <si>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</si>
  <si>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</si>
  <si>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</si>
  <si>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</si>
  <si>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</si>
  <si>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</si>
  <si>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</si>
  <si>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</si>
  <si>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</si>
  <si>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</si>
  <si>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</si>
  <si>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</si>
  <si>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</si>
  <si>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</si>
  <si>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</si>
  <si>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</si>
  <si>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</si>
  <si>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</si>
  <si>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</si>
  <si>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</si>
  <si>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</si>
  <si>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</si>
  <si>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</si>
  <si>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</si>
  <si>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</si>
  <si>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</si>
  <si>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</si>
  <si>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</si>
  <si>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</si>
  <si>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</si>
  <si>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</si>
  <si>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</si>
  <si>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</si>
  <si>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</si>
  <si>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</si>
  <si>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</si>
  <si>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</si>
  <si>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</si>
  <si>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</si>
  <si>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</si>
  <si>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</si>
  <si>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</si>
  <si>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</si>
  <si>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</si>
  <si>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</si>
  <si>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</si>
  <si>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</si>
  <si>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</si>
  <si>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</si>
  <si>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</si>
  <si>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</si>
  <si>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</si>
  <si>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</si>
  <si>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</si>
  <si>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</si>
  <si>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</si>
  <si>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</si>
  <si>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</si>
  <si>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</si>
  <si>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</si>
  <si>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</si>
  <si>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</si>
  <si>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</si>
  <si>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</si>
  <si>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</si>
  <si>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</si>
  <si>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</si>
  <si>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</si>
  <si>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</si>
  <si>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</si>
  <si>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</si>
  <si>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</si>
  <si>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</si>
  <si>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</si>
  <si>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</si>
  <si>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</si>
  <si>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</si>
  <si>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</si>
  <si>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</si>
  <si>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</si>
  <si>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</si>
  <si>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</si>
  <si>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</si>
  <si>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</si>
  <si>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</si>
  <si>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</si>
  <si>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</si>
  <si>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</si>
  <si>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</si>
  <si>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</si>
  <si>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</si>
  <si>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</si>
  <si>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</si>
  <si>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</si>
  <si>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</si>
  <si>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</si>
  <si>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</si>
  <si>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</si>
  <si>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</si>
  <si>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</si>
  <si>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</si>
  <si>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</si>
  <si>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</si>
  <si>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</si>
  <si>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</si>
  <si>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</si>
  <si>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</si>
  <si>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</si>
  <si>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</si>
  <si>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</si>
  <si>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</si>
  <si>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</si>
  <si>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</si>
  <si>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</si>
  <si>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</si>
  <si>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</si>
  <si>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</si>
  <si>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</si>
  <si>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</si>
  <si>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</si>
  <si>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</si>
  <si>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</si>
  <si>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</si>
  <si>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</si>
  <si>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</si>
  <si>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</si>
  <si>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</si>
  <si>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</si>
  <si>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</si>
  <si>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</si>
  <si>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</si>
  <si>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</si>
  <si>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</si>
  <si>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</si>
  <si>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</si>
  <si>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</si>
  <si>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</si>
  <si>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</si>
  <si>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</si>
  <si>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</si>
  <si>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</si>
  <si>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</si>
  <si>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</si>
  <si>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</si>
  <si>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</si>
  <si>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</si>
  <si>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</si>
  <si>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</si>
  <si>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</si>
  <si>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</si>
  <si>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</si>
  <si>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</si>
  <si>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</si>
  <si>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</si>
  <si>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</si>
  <si>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</si>
  <si>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</si>
  <si>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</si>
  <si>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</si>
  <si>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</si>
  <si>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</si>
  <si>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</si>
  <si>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</si>
  <si>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</si>
  <si>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</si>
  <si>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</si>
  <si>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</si>
  <si>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</si>
  <si>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</si>
  <si>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</si>
  <si>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</si>
  <si>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</si>
  <si>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</si>
  <si>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</si>
  <si>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</si>
  <si>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</si>
  <si>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</si>
  <si>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</si>
  <si>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</si>
  <si>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</si>
  <si>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</si>
  <si>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</si>
  <si>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</si>
  <si>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</si>
  <si>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</si>
  <si>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</si>
  <si>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</si>
  <si>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</si>
  <si>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</si>
  <si>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</si>
  <si>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</si>
  <si>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</si>
  <si>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</si>
  <si>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</si>
  <si>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</si>
  <si>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</si>
  <si>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</si>
  <si>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</si>
  <si>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</si>
  <si>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</si>
  <si>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</si>
  <si>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</si>
  <si>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</si>
  <si>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</si>
  <si>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</si>
  <si>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</si>
  <si>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</si>
  <si>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</si>
  <si>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</si>
  <si>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</si>
  <si>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</si>
  <si>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</si>
  <si>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</si>
  <si>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</si>
  <si>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</si>
  <si>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</si>
  <si>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</si>
  <si>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</si>
  <si>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</si>
  <si>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</si>
  <si>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</si>
  <si>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</si>
  <si>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</si>
  <si>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</si>
  <si>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</si>
  <si>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</si>
  <si>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</si>
  <si>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</si>
  <si>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</si>
  <si>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</si>
  <si>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</si>
  <si>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</si>
  <si>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</si>
  <si>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</si>
  <si>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</si>
  <si>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</si>
  <si>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</si>
  <si>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</si>
  <si>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</si>
  <si>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</si>
  <si>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</si>
  <si>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</si>
  <si>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</si>
  <si>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</si>
  <si>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</si>
  <si>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</si>
  <si>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</si>
  <si>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</si>
  <si>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</si>
  <si>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</si>
  <si>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</si>
  <si>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</si>
  <si>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</si>
  <si>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</si>
  <si>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</si>
  <si>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</si>
  <si>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</si>
  <si>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</si>
  <si>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</si>
  <si>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</si>
  <si>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</si>
  <si>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</si>
  <si>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</si>
  <si>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</si>
  <si>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</si>
  <si>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</si>
  <si>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</si>
  <si>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</si>
  <si>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</si>
  <si>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</si>
  <si>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</si>
  <si>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</si>
  <si>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</si>
  <si>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</si>
  <si>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</si>
  <si>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</si>
  <si>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</si>
  <si>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</si>
  <si>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</si>
  <si>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</si>
  <si>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</si>
  <si>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</si>
  <si>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</si>
  <si>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</si>
  <si>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</si>
  <si>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</si>
  <si>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</si>
  <si>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</si>
  <si>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</si>
  <si>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</si>
  <si>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</si>
  <si>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</si>
  <si>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</si>
  <si>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</si>
  <si>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</si>
  <si>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</si>
  <si>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</si>
  <si>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</si>
  <si>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</si>
  <si>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</si>
  <si>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</si>
  <si>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</si>
  <si>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</si>
  <si>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</si>
  <si>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</si>
  <si>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</si>
  <si>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</si>
  <si>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</si>
  <si>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</si>
  <si>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</si>
  <si>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</si>
  <si>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</si>
  <si>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</si>
  <si>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</si>
  <si>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</si>
  <si>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</si>
  <si>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</si>
  <si>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</si>
  <si>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</si>
  <si>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</si>
  <si>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</si>
  <si>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</si>
  <si>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</si>
  <si>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</si>
  <si>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</si>
  <si>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</si>
  <si>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</si>
  <si>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</si>
  <si>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</si>
  <si>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</si>
  <si>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</si>
  <si>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</si>
  <si>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</si>
  <si>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</si>
  <si>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</si>
  <si>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</si>
  <si>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</si>
  <si>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</si>
  <si>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</si>
  <si>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</si>
  <si>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</si>
  <si>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</si>
  <si>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</si>
  <si>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</si>
  <si>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</si>
  <si>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</si>
  <si>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</si>
  <si>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</si>
  <si>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</si>
  <si>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</si>
  <si>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</si>
  <si>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</si>
  <si>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</si>
  <si>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</si>
  <si>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</si>
  <si>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</si>
  <si>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</si>
  <si>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</si>
  <si>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</si>
  <si>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</si>
  <si>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</si>
  <si>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</si>
  <si>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</si>
  <si>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</si>
  <si>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</si>
  <si>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</si>
  <si>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</si>
  <si>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</si>
  <si>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</si>
  <si>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</si>
  <si>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</si>
  <si>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</si>
  <si>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</si>
  <si>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</si>
  <si>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</si>
  <si>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</si>
  <si>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</si>
  <si>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</si>
  <si>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</si>
  <si>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</si>
  <si>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</si>
  <si>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</si>
  <si>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</si>
  <si>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</si>
  <si>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</si>
  <si>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</si>
  <si>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</si>
  <si>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</si>
  <si>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</si>
  <si>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</si>
  <si>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</si>
  <si>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</si>
  <si>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</si>
  <si>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</si>
  <si>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</si>
  <si>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</si>
  <si>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</si>
  <si>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</si>
  <si>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</si>
  <si>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</si>
  <si>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</si>
  <si>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</si>
  <si>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</si>
  <si>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</si>
  <si>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</si>
  <si>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</si>
  <si>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</si>
  <si>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</si>
  <si>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</si>
  <si>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</si>
  <si>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</si>
  <si>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</si>
  <si>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</si>
  <si>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</si>
  <si>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</si>
  <si>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</si>
  <si>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</si>
  <si>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</si>
  <si>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</si>
  <si>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</si>
  <si>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</si>
  <si>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</si>
  <si>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</si>
  <si>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</si>
  <si>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</si>
  <si>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</si>
  <si>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</si>
  <si>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</si>
  <si>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</si>
  <si>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</si>
  <si>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</si>
  <si>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</si>
  <si>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</si>
  <si>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</si>
  <si>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</si>
  <si>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</si>
  <si>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</si>
  <si>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</si>
  <si>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</si>
  <si>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</si>
  <si>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</si>
  <si>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</si>
  <si>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</si>
  <si>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</si>
  <si>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</si>
  <si>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</si>
  <si>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</si>
  <si>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</si>
  <si>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</si>
  <si>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</si>
  <si>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</si>
  <si>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</si>
  <si>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</si>
  <si>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</si>
  <si>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</si>
  <si>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</si>
  <si>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</si>
  <si>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</si>
  <si>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</si>
  <si>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</si>
  <si>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</si>
  <si>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</si>
  <si>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</si>
  <si>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</si>
  <si>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</si>
  <si>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</si>
  <si>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</si>
  <si>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</si>
  <si>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</si>
  <si>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</si>
  <si>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</si>
  <si>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</si>
  <si>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</si>
  <si>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</si>
  <si>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</si>
  <si>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</si>
  <si>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</si>
  <si>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</si>
  <si>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</si>
  <si>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</si>
  <si>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</si>
  <si>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</si>
  <si>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</si>
  <si>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</si>
  <si>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</si>
  <si>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</si>
  <si>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</si>
  <si>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</si>
  <si>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</si>
  <si>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</si>
  <si>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</si>
  <si>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</si>
  <si>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</si>
  <si>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</si>
  <si>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</si>
  <si>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</si>
  <si>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</si>
  <si>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</si>
  <si>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</si>
  <si>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</si>
  <si>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</si>
  <si>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</si>
  <si>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</si>
  <si>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</si>
  <si>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</si>
  <si>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</si>
  <si>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</si>
  <si>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</si>
  <si>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</si>
  <si>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</si>
  <si>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</si>
  <si>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</si>
  <si>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</si>
  <si>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</si>
  <si>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</si>
  <si>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</si>
  <si>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</si>
  <si>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</si>
  <si>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</si>
  <si>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</si>
  <si>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</si>
  <si>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</si>
  <si>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</si>
  <si>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</si>
  <si>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</si>
  <si>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</si>
  <si>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</si>
  <si>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</si>
  <si>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</si>
  <si>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</si>
  <si>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</si>
  <si>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</si>
  <si>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</si>
  <si>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</si>
  <si>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</si>
  <si>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</si>
  <si>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</si>
  <si>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</si>
  <si>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</si>
  <si>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</si>
  <si>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</si>
  <si>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</si>
  <si>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</si>
  <si>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</si>
  <si>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</si>
  <si>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</si>
  <si>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</si>
  <si>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</si>
  <si>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</si>
  <si>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</si>
  <si>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</si>
  <si>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</si>
  <si>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</si>
  <si>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</si>
  <si>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</si>
  <si>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</si>
  <si>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</si>
  <si>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</si>
  <si>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</si>
  <si>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</si>
  <si>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</si>
  <si>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</si>
  <si>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</si>
  <si>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</si>
  <si>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</si>
  <si>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</si>
  <si>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</si>
  <si>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</si>
  <si>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</si>
  <si>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</si>
  <si>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</si>
  <si>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</si>
  <si>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</si>
  <si>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</si>
  <si>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</si>
  <si>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</si>
  <si>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</si>
  <si>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</si>
  <si>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</si>
  <si>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</si>
  <si>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</si>
  <si>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</si>
  <si>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</si>
  <si>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</si>
  <si>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</si>
  <si>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</si>
  <si>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</si>
  <si>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</si>
  <si>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</si>
  <si>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</si>
  <si>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</si>
  <si>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</si>
  <si>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</si>
  <si>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</si>
  <si>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</si>
  <si>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</si>
  <si>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</si>
  <si>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</si>
  <si>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</si>
  <si>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</si>
  <si>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</si>
  <si>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</si>
  <si>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</si>
  <si>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</si>
  <si>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</si>
  <si>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</si>
  <si>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</si>
  <si>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</si>
  <si>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</si>
  <si>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</si>
  <si>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</si>
  <si>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</si>
  <si>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</si>
  <si>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</si>
  <si>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</si>
  <si>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</si>
  <si>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</si>
  <si>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</si>
  <si>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</si>
  <si>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</si>
  <si>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</si>
  <si>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</si>
  <si>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</si>
  <si>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</si>
  <si>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</si>
  <si>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</si>
  <si>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</si>
  <si>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</si>
  <si>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</si>
  <si>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</si>
  <si>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</si>
  <si>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</si>
  <si>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</si>
  <si>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</si>
  <si>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</si>
  <si>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</si>
  <si>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</si>
  <si>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</si>
  <si>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</si>
  <si>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</si>
  <si>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</si>
  <si>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</si>
  <si>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</si>
  <si>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</si>
  <si>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</si>
  <si>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</si>
  <si>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</si>
  <si>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</si>
  <si>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</si>
  <si>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</si>
  <si>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</si>
  <si>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</si>
  <si>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</si>
  <si>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</si>
  <si>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</si>
  <si>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</si>
  <si>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</si>
  <si>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</si>
  <si>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</si>
  <si>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</si>
  <si>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</si>
  <si>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</si>
  <si>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</si>
  <si>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</si>
  <si>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</si>
  <si>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</si>
  <si>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</si>
  <si>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</si>
  <si>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</si>
  <si>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</si>
  <si>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</si>
  <si>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</si>
  <si>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</si>
  <si>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</si>
  <si>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</si>
  <si>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</si>
  <si>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</si>
  <si>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</si>
  <si>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</si>
  <si>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</si>
  <si>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</si>
  <si>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</si>
  <si>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</si>
  <si>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</si>
  <si>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</si>
  <si>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</si>
  <si>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</si>
  <si>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</si>
  <si>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</si>
  <si>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</si>
  <si>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</si>
  <si>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</si>
  <si>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</si>
  <si>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</si>
  <si>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</si>
  <si>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</si>
  <si>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</si>
  <si>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</si>
  <si>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</si>
  <si>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</si>
  <si>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</si>
  <si>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</si>
  <si>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</si>
  <si>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</si>
  <si>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</si>
  <si>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</si>
  <si>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</si>
  <si>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</si>
  <si>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</si>
  <si>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</si>
  <si>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</si>
  <si>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</si>
  <si>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</si>
  <si>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</si>
  <si>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</si>
  <si>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</si>
  <si>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</si>
  <si>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</si>
  <si>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</si>
  <si>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</si>
  <si>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</si>
  <si>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</si>
  <si>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</si>
  <si>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</si>
  <si>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</si>
  <si>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</si>
  <si>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</si>
  <si>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</si>
  <si>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</si>
  <si>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</si>
  <si>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</si>
  <si>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</si>
  <si>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</si>
  <si>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</si>
  <si>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</si>
  <si>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</si>
  <si>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</si>
  <si>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</si>
  <si>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</si>
  <si>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</si>
  <si>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</si>
  <si>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</si>
  <si>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</si>
  <si>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</si>
  <si>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</si>
  <si>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</si>
  <si>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</si>
  <si>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</si>
  <si>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</si>
  <si>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</si>
  <si>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</si>
  <si>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</si>
  <si>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</si>
  <si>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</si>
  <si>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</si>
  <si>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</si>
  <si>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</si>
  <si>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</si>
  <si>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</si>
  <si>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</si>
  <si>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</si>
  <si>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</si>
  <si>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</si>
  <si>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</si>
  <si>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</si>
  <si>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</si>
  <si>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</si>
  <si>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</si>
  <si>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</si>
  <si>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</si>
  <si>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</si>
  <si>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</si>
  <si>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</si>
  <si>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</si>
  <si>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</si>
  <si>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</si>
  <si>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</si>
  <si>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</si>
  <si>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</si>
  <si>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</si>
  <si>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</si>
  <si>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</si>
  <si>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</si>
  <si>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</si>
  <si>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</si>
  <si>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</si>
  <si>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</si>
  <si>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</si>
  <si>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</si>
  <si>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</si>
  <si>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</si>
  <si>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</si>
  <si>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</si>
  <si>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</si>
  <si>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</si>
  <si>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</si>
  <si>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</si>
  <si>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</si>
  <si>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</si>
  <si>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</si>
  <si>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</si>
  <si>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</si>
  <si>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</si>
  <si>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</si>
  <si>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</si>
  <si>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</si>
  <si>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</si>
  <si>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</si>
  <si>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</si>
  <si>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</si>
  <si>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</si>
  <si>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</si>
  <si>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</si>
  <si>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</si>
  <si>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</si>
  <si>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</si>
  <si>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</si>
  <si>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</si>
  <si>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</si>
  <si>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</si>
  <si>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</si>
  <si>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</si>
  <si>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</si>
  <si>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</si>
  <si>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</si>
  <si>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</si>
  <si>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</si>
  <si>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</si>
  <si>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</si>
  <si>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</si>
  <si>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</si>
  <si>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</si>
  <si>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</si>
  <si>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</si>
  <si>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</si>
  <si>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</si>
  <si>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</si>
  <si>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</si>
  <si>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</si>
  <si>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</si>
  <si>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</si>
  <si>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</si>
  <si>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</si>
  <si>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</si>
  <si>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</si>
  <si>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</si>
  <si>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</si>
  <si>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</si>
  <si>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</si>
  <si>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</si>
  <si>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</si>
  <si>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</si>
  <si>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</si>
  <si>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</si>
  <si>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</si>
  <si>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</si>
  <si>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</si>
  <si>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</si>
  <si>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</si>
  <si>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</si>
  <si>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</si>
  <si>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</si>
  <si>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</si>
  <si>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</si>
  <si>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</si>
  <si>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</si>
  <si>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</si>
  <si>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</si>
  <si>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</si>
  <si>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</si>
  <si>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</si>
  <si>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</si>
  <si>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</si>
  <si>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</si>
  <si>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</si>
  <si>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</si>
  <si>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</si>
  <si>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</si>
  <si>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</si>
  <si>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</si>
  <si>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</si>
  <si>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</si>
  <si>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</si>
  <si>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</si>
  <si>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</si>
  <si>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</si>
  <si>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</si>
  <si>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</si>
  <si>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</si>
  <si>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</si>
  <si>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</si>
  <si>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</si>
  <si>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</si>
  <si>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</si>
  <si>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</si>
  <si>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</si>
  <si>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</si>
  <si>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</si>
  <si>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</si>
  <si>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</si>
  <si>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</si>
  <si>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</si>
  <si>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</si>
  <si>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</si>
  <si>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</si>
  <si>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</si>
  <si>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</si>
  <si>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</si>
  <si>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</si>
  <si>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</si>
  <si>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</si>
  <si>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</si>
  <si>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</si>
  <si>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</si>
  <si>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</si>
  <si>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</si>
  <si>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</si>
  <si>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</si>
  <si>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</si>
  <si>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</si>
  <si>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</si>
  <si>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</si>
  <si>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</si>
  <si>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</si>
  <si>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</si>
  <si>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</si>
  <si>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</si>
  <si>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</si>
  <si>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</si>
  <si>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</si>
  <si>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</si>
  <si>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</si>
  <si>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</si>
  <si>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</si>
  <si>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</si>
  <si>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</si>
  <si>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</si>
  <si>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</si>
  <si>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</si>
  <si>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</si>
  <si>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</si>
  <si>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</si>
  <si>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</si>
  <si>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</si>
  <si>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</si>
  <si>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</si>
  <si>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</si>
  <si>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</si>
  <si>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</si>
  <si>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</si>
  <si>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</si>
  <si>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</si>
  <si>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</si>
  <si>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</si>
  <si>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</si>
  <si>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</si>
  <si>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</si>
  <si>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</si>
  <si>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</si>
  <si>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</si>
  <si>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</si>
  <si>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</si>
  <si>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</si>
  <si>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</si>
  <si>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</si>
  <si>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</si>
  <si>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</si>
  <si>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</si>
  <si>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</si>
  <si>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</si>
  <si>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</si>
  <si>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</si>
  <si>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</si>
  <si>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</si>
  <si>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</si>
  <si>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</si>
  <si>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</si>
  <si>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</si>
  <si>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</si>
  <si>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</si>
  <si>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</si>
  <si>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</si>
  <si>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</si>
  <si>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</si>
  <si>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</si>
  <si>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</si>
  <si>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</si>
  <si>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</si>
  <si>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</si>
  <si>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</si>
  <si>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</si>
  <si>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</si>
  <si>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</si>
  <si>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</si>
  <si>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</si>
  <si>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</si>
  <si>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</si>
  <si>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</si>
  <si>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</si>
  <si>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</si>
  <si>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</si>
  <si>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</si>
  <si>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</si>
  <si>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</si>
  <si>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</si>
  <si>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</si>
  <si>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</si>
  <si>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</si>
  <si>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</si>
  <si>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</si>
  <si>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</si>
  <si>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</si>
  <si>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</si>
  <si>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</si>
  <si>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</si>
  <si>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</si>
  <si>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</si>
  <si>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</si>
  <si>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</si>
  <si>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</si>
  <si>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</si>
  <si>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</si>
  <si>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</si>
  <si>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</si>
  <si>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</si>
  <si>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</si>
  <si>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</si>
  <si>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</si>
  <si>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</si>
  <si>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</si>
  <si>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</si>
  <si>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</si>
  <si>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</si>
  <si>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</si>
  <si>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</si>
  <si>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</si>
  <si>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</si>
  <si>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</si>
  <si>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</si>
  <si>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</si>
  <si>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</si>
  <si>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</si>
  <si>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</si>
  <si>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</si>
  <si>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</si>
  <si>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</si>
  <si>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</si>
  <si>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</si>
  <si>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</si>
  <si>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</si>
  <si>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</si>
  <si>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</si>
  <si>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</si>
  <si>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</si>
  <si>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</si>
  <si>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</si>
  <si>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</si>
  <si>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</si>
  <si>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</si>
  <si>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</si>
  <si>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</si>
  <si>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</si>
  <si>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</si>
  <si>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</si>
  <si>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</si>
  <si>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</si>
  <si>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</si>
  <si>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</si>
  <si>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</si>
  <si>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</si>
  <si>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</si>
  <si>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</si>
  <si>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</si>
  <si>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</si>
  <si>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</si>
  <si>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</si>
  <si>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</si>
  <si>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</si>
  <si>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</si>
  <si>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</si>
  <si>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</si>
  <si>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</si>
  <si>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</si>
  <si>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</si>
  <si>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</si>
  <si>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</si>
  <si>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</si>
  <si>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</si>
  <si>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</si>
  <si>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</si>
  <si>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</si>
  <si>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</si>
  <si>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</si>
  <si>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</si>
  <si>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</si>
  <si>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</si>
  <si>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</si>
  <si>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</si>
  <si>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</si>
  <si>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</si>
  <si>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</si>
  <si>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</si>
  <si>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</si>
  <si>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</si>
  <si>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</si>
  <si>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</si>
  <si>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</si>
  <si>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</si>
  <si>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</si>
  <si>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</si>
  <si>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</si>
  <si>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</si>
  <si>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</si>
  <si>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</si>
  <si>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</si>
  <si>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</si>
  <si>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</si>
  <si>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</si>
  <si>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</si>
  <si>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</si>
  <si>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</si>
  <si>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</si>
  <si>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</si>
  <si>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</si>
  <si>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</si>
  <si>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</si>
  <si>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</si>
  <si>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</si>
  <si>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</si>
  <si>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</si>
  <si>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</si>
  <si>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</si>
  <si>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</si>
  <si>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</si>
  <si>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</si>
  <si>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</si>
  <si>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</si>
  <si>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</si>
  <si>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</si>
  <si>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</si>
  <si>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</si>
  <si>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</si>
  <si>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</si>
  <si>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</si>
  <si>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</si>
  <si>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</si>
  <si>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</si>
  <si>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</si>
  <si>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</si>
  <si>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</si>
  <si>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</si>
  <si>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</si>
  <si>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</si>
  <si>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</si>
  <si>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</si>
  <si>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</si>
  <si>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</si>
  <si>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</si>
  <si>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</si>
  <si>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</si>
  <si>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</si>
  <si>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</si>
  <si>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</si>
  <si>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</si>
  <si>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</si>
  <si>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</si>
  <si>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</si>
  <si>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</si>
  <si>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</si>
  <si>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</si>
  <si>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</si>
  <si>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</si>
  <si>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</si>
  <si>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</si>
  <si>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</si>
  <si>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</si>
  <si>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</si>
  <si>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</si>
  <si>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</si>
  <si>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</si>
  <si>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</si>
  <si>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</si>
  <si>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</si>
  <si>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</si>
  <si>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</si>
  <si>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</si>
  <si>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</si>
  <si>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</si>
  <si>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</si>
  <si>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</si>
  <si>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</si>
  <si>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</si>
  <si>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</si>
  <si>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</si>
  <si>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</si>
  <si>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</si>
  <si>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</si>
  <si>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</si>
  <si>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</si>
  <si>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</si>
  <si>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</si>
  <si>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</si>
  <si>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</si>
  <si>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</si>
  <si>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</si>
  <si>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</si>
  <si>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</si>
  <si>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</si>
  <si>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</si>
  <si>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</si>
  <si>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</si>
  <si>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</si>
  <si>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</si>
  <si>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</si>
  <si>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</si>
  <si>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</si>
  <si>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</si>
  <si>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</si>
  <si>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</si>
  <si>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</si>
  <si>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</si>
  <si>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</si>
  <si>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</si>
  <si>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</si>
  <si>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</si>
  <si>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</si>
  <si>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</si>
  <si>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</si>
  <si>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</si>
  <si>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</si>
  <si>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</si>
  <si>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</si>
  <si>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</si>
  <si>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</si>
  <si>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</si>
  <si>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</si>
  <si>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</si>
  <si>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</si>
  <si>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</si>
  <si>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</si>
  <si>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</si>
  <si>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</si>
  <si>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</si>
  <si>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</si>
  <si>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</si>
  <si>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</si>
  <si>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</si>
  <si>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</si>
  <si>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</si>
  <si>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</si>
  <si>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</si>
  <si>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</si>
  <si>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</si>
  <si>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</si>
  <si>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</si>
  <si>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</si>
  <si>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</si>
  <si>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</si>
  <si>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</si>
  <si>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</si>
  <si>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</si>
  <si>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</si>
  <si>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</si>
  <si>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</si>
  <si>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</si>
  <si>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</si>
  <si>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</si>
  <si>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</si>
  <si>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</si>
  <si>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</si>
  <si>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</si>
  <si>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</si>
  <si>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</si>
  <si>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</si>
  <si>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</si>
  <si>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</si>
  <si>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</si>
  <si>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</si>
  <si>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</si>
  <si>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</si>
  <si>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</si>
  <si>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</si>
  <si>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</si>
  <si>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</si>
  <si>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</si>
  <si>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</si>
  <si>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</si>
  <si>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</si>
  <si>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</si>
  <si>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</si>
  <si>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</si>
  <si>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</si>
  <si>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</si>
  <si>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</si>
  <si>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</si>
  <si>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</si>
  <si>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</si>
  <si>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</si>
  <si>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</si>
  <si>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</si>
  <si>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</si>
  <si>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</si>
  <si>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</si>
  <si>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</si>
  <si>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</si>
  <si>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</si>
  <si>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</si>
  <si>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</si>
  <si>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</si>
  <si>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</si>
  <si>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</si>
  <si>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</si>
  <si>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</si>
  <si>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</si>
  <si>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</si>
  <si>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</si>
  <si>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</si>
  <si>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</si>
  <si>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</si>
  <si>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</si>
  <si>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</si>
  <si>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</si>
  <si>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</si>
  <si>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</si>
  <si>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</si>
  <si>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</si>
  <si>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</si>
  <si>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</si>
  <si>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</si>
  <si>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</si>
  <si>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</si>
  <si>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</si>
  <si>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</si>
  <si>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</si>
  <si>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</si>
  <si>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</si>
  <si>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</si>
  <si>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</si>
  <si>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</si>
  <si>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</si>
  <si>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</si>
  <si>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</si>
  <si>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</si>
  <si>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</si>
  <si>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</si>
  <si>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</si>
  <si>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</si>
  <si>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</si>
  <si>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</si>
  <si>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</si>
  <si>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</si>
  <si>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</si>
  <si>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</si>
  <si>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</si>
  <si>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</si>
  <si>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</si>
  <si>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</si>
  <si>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</si>
  <si>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</si>
  <si>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</si>
  <si>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</si>
  <si>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</si>
  <si>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</si>
  <si>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</si>
  <si>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</si>
  <si>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</si>
  <si>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</si>
  <si>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</si>
  <si>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</si>
  <si>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</si>
  <si>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</si>
  <si>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</si>
  <si>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</si>
  <si>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</si>
  <si>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</si>
  <si>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</si>
  <si>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</si>
  <si>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</si>
  <si>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</si>
  <si>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</si>
  <si>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</si>
  <si>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</si>
  <si>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</si>
  <si>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</si>
  <si>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</si>
  <si>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</si>
  <si>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</si>
  <si>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</si>
  <si>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</si>
  <si>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</si>
  <si>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</si>
  <si>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</si>
  <si>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</si>
  <si>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</si>
  <si>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</si>
  <si>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</si>
  <si>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</si>
  <si>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</si>
  <si>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</si>
  <si>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</si>
  <si>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</si>
  <si>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</si>
  <si>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</si>
  <si>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</si>
  <si>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</si>
  <si>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</si>
  <si>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</si>
  <si>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</si>
  <si>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</si>
  <si>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</si>
  <si>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</si>
  <si>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</si>
  <si>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</si>
  <si>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</si>
  <si>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</si>
  <si>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</si>
  <si>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</si>
  <si>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</si>
  <si>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</si>
  <si>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</si>
  <si>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</si>
  <si>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</si>
  <si>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</si>
  <si>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</si>
  <si>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</si>
  <si>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</si>
  <si>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</si>
  <si>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</si>
  <si>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</si>
  <si>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</si>
  <si>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</si>
  <si>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</si>
  <si>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</si>
  <si>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</si>
  <si>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</si>
  <si>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</si>
  <si>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</si>
  <si>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</si>
  <si>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</si>
  <si>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</si>
  <si>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</si>
  <si>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</si>
  <si>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</si>
  <si>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</si>
  <si>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</si>
  <si>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</si>
  <si>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</si>
  <si>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</si>
  <si>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</si>
  <si>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</si>
  <si>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</si>
  <si>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</si>
  <si>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</si>
  <si>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</si>
  <si>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</si>
  <si>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</si>
  <si>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</si>
  <si>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</si>
  <si>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</si>
  <si>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</si>
  <si>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</si>
  <si>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</si>
  <si>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</si>
  <si>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</si>
  <si>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</si>
  <si>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</si>
  <si>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</si>
  <si>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</si>
  <si>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</si>
  <si>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</si>
  <si>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</si>
  <si>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</si>
  <si>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</si>
  <si>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</si>
  <si>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</si>
  <si>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</si>
  <si>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</si>
  <si>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</si>
  <si>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</si>
  <si>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</si>
  <si>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</si>
  <si>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</si>
  <si>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</si>
  <si>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</si>
  <si>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</si>
  <si>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</si>
  <si>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</si>
  <si>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</si>
  <si>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</si>
  <si>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</si>
  <si>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</si>
  <si>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</si>
  <si>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</si>
  <si>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</si>
  <si>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</si>
  <si>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</si>
  <si>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</si>
  <si>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</si>
  <si>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</si>
  <si>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</si>
  <si>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</si>
  <si>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</si>
  <si>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</si>
  <si>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</si>
  <si>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</si>
  <si>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</si>
  <si>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</si>
  <si>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</si>
  <si>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</si>
  <si>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</si>
  <si>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</si>
  <si>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</si>
  <si>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</si>
  <si>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</si>
  <si>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</si>
  <si>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</si>
  <si>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</si>
  <si>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</si>
  <si>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</si>
  <si>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</si>
  <si>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</si>
  <si>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</si>
  <si>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</si>
  <si>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</si>
  <si>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</si>
  <si>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</si>
  <si>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</si>
  <si>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</si>
  <si>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</si>
  <si>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</si>
  <si>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</si>
  <si>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</si>
  <si>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</si>
  <si>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</si>
  <si>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</si>
  <si>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</si>
  <si>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</si>
  <si>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</si>
  <si>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</si>
  <si>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</si>
  <si>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</si>
  <si>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</si>
  <si>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</si>
  <si>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</si>
  <si>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</si>
  <si>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</si>
  <si>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</si>
  <si>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</si>
  <si>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</si>
  <si>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</si>
  <si>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</si>
  <si>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</si>
  <si>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</si>
  <si>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</si>
  <si>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</si>
  <si>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</si>
  <si>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</si>
  <si>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</si>
  <si>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</si>
  <si>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</si>
  <si>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</si>
  <si>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</si>
  <si>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</si>
  <si>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</si>
  <si>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</si>
  <si>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</si>
  <si>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</si>
  <si>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</si>
  <si>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</si>
  <si>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</si>
  <si>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</si>
  <si>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</si>
  <si>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</si>
  <si>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</si>
  <si>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</si>
  <si>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</si>
  <si>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</si>
  <si>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</si>
  <si>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</si>
  <si>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</si>
  <si>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</si>
  <si>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</si>
  <si>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</si>
  <si>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</si>
  <si>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</si>
  <si>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</si>
  <si>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</si>
  <si>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</si>
  <si>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</si>
  <si>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</si>
  <si>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</si>
  <si>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</si>
  <si>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</si>
  <si>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</si>
  <si>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</si>
  <si>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</si>
  <si>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</si>
  <si>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</si>
  <si>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</si>
  <si>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</si>
  <si>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</si>
  <si>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</si>
  <si>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</si>
  <si>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</si>
  <si>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</si>
  <si>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</si>
  <si>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</si>
  <si>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</si>
  <si>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</si>
  <si>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</si>
  <si>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</si>
  <si>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</si>
  <si>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</si>
  <si>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</si>
  <si>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</si>
  <si>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</si>
  <si>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</si>
  <si>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</si>
  <si>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</si>
  <si>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</si>
  <si>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</si>
  <si>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</si>
  <si>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</si>
  <si>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</si>
  <si>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</si>
  <si>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</si>
  <si>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</si>
  <si>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</si>
  <si>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</si>
  <si>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</si>
  <si>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</si>
  <si>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</si>
  <si>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</si>
  <si>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</si>
  <si>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</si>
  <si>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</si>
  <si>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</si>
  <si>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</si>
  <si>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</si>
  <si>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</si>
  <si>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</si>
  <si>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</si>
  <si>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</si>
  <si>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</si>
  <si>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</si>
  <si>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</si>
  <si>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</si>
  <si>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</si>
  <si>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</si>
  <si>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</si>
  <si>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</si>
  <si>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</si>
  <si>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</si>
  <si>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</si>
  <si>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</si>
  <si>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</si>
  <si>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</si>
  <si>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</si>
  <si>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</si>
  <si>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</si>
  <si>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</si>
  <si>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</si>
  <si>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</si>
  <si>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</si>
  <si>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</si>
  <si>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</si>
  <si>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</si>
  <si>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</si>
  <si>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</si>
  <si>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</si>
  <si>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</si>
  <si>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</si>
  <si>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</si>
  <si>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</si>
  <si>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</si>
  <si>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</si>
  <si>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</si>
  <si>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</si>
  <si>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</si>
  <si>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</si>
  <si>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</si>
  <si>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</si>
  <si>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</si>
  <si>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</si>
  <si>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</si>
  <si>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</si>
  <si>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</si>
  <si>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</si>
  <si>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</si>
  <si>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</si>
  <si>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</si>
  <si>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</si>
  <si>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</si>
  <si>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</si>
  <si>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</si>
  <si>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</si>
  <si>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</si>
  <si>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</si>
  <si>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</si>
  <si>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</si>
  <si>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</si>
  <si>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</si>
  <si>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</si>
  <si>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</si>
  <si>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</si>
  <si>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</si>
  <si>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</si>
  <si>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</si>
  <si>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</si>
  <si>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</si>
  <si>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</si>
  <si>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</si>
  <si>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</si>
  <si>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</si>
  <si>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</si>
  <si>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</si>
  <si>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</si>
  <si>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</si>
  <si>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</si>
  <si>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</si>
  <si>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</si>
  <si>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</si>
  <si>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</si>
  <si>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</si>
  <si>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</si>
  <si>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</si>
  <si>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</si>
  <si>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</si>
  <si>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</si>
  <si>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</si>
  <si>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</si>
  <si>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</si>
  <si>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</si>
  <si>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</si>
  <si>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</si>
  <si>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</si>
  <si>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</si>
  <si>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</si>
  <si>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</si>
  <si>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</si>
  <si>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</si>
  <si>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</si>
  <si>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</si>
  <si>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</si>
  <si>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</si>
  <si>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</si>
  <si>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</si>
  <si>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</si>
  <si>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</si>
  <si>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</si>
  <si>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</si>
  <si>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</si>
  <si>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</si>
  <si>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</si>
  <si>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</si>
  <si>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</si>
  <si>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</si>
  <si>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</si>
  <si>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</si>
  <si>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</si>
  <si>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</si>
  <si>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</si>
  <si>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</si>
  <si>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</si>
  <si>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</si>
  <si>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</si>
  <si>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</si>
  <si>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</si>
  <si>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</si>
  <si>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</si>
  <si>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</si>
  <si>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</si>
  <si>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</si>
  <si>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</si>
  <si>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</si>
  <si>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</si>
  <si>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</si>
  <si>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</si>
  <si>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</si>
  <si>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</si>
  <si>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</si>
  <si>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</si>
  <si>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</si>
  <si>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</si>
  <si>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</si>
  <si>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</si>
  <si>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</si>
  <si>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</si>
  <si>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</si>
  <si>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</si>
  <si>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</si>
  <si>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</si>
  <si>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</si>
  <si>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</si>
  <si>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</si>
  <si>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</si>
  <si>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</si>
  <si>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</si>
  <si>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</si>
  <si>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</si>
  <si>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</si>
  <si>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</si>
  <si>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</si>
  <si>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</si>
  <si>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</si>
  <si>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</si>
  <si>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</si>
  <si>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</si>
  <si>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</si>
  <si>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</si>
  <si>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</si>
  <si>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</si>
  <si>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</si>
  <si>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</si>
  <si>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</si>
  <si>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</si>
  <si>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</si>
  <si>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</si>
  <si>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</si>
  <si>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</si>
  <si>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</si>
  <si>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</si>
  <si>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</si>
  <si>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</si>
  <si>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</si>
  <si>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</si>
  <si>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</si>
  <si>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</si>
  <si>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</si>
  <si>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</si>
  <si>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</si>
  <si>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</si>
  <si>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</si>
  <si>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</si>
  <si>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</si>
  <si>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</si>
  <si>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</si>
  <si>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</si>
  <si>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</si>
  <si>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</si>
  <si>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</si>
  <si>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</si>
  <si>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</si>
  <si>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</si>
  <si>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</si>
  <si>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</si>
  <si>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</si>
  <si>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</si>
  <si>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</si>
  <si>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</si>
  <si>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</si>
  <si>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</si>
  <si>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</si>
  <si>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</si>
  <si>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</si>
  <si>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</si>
  <si>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</si>
  <si>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</si>
  <si>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</si>
  <si>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</si>
  <si>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</si>
  <si>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</si>
  <si>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</si>
  <si>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</si>
  <si>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</si>
  <si>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</si>
  <si>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</si>
  <si>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</si>
  <si>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</si>
  <si>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</si>
  <si>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</si>
  <si>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</si>
  <si>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</si>
  <si>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</si>
  <si>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</si>
  <si>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</si>
  <si>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</si>
  <si>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</si>
  <si>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</si>
  <si>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</si>
  <si>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</si>
  <si>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</si>
  <si>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</si>
  <si>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</si>
  <si>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</si>
  <si>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</si>
  <si>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</si>
  <si>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</si>
  <si>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</si>
  <si>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</si>
  <si>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</si>
  <si>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</si>
  <si>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</si>
  <si>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</si>
  <si>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</si>
  <si>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</si>
  <si>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</si>
  <si>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</si>
  <si>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</si>
  <si>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</si>
  <si>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</si>
  <si>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</si>
  <si>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</si>
  <si>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</si>
  <si>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</si>
  <si>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</si>
  <si>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</si>
  <si>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</si>
  <si>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</si>
  <si>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</si>
  <si>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</si>
  <si>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</si>
  <si>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</si>
  <si>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</si>
  <si>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</si>
  <si>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</si>
  <si>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</si>
  <si>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</si>
  <si>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</si>
  <si>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</si>
  <si>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</si>
  <si>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</si>
  <si>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</si>
  <si>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</si>
  <si>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</si>
  <si>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</si>
  <si>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</si>
  <si>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</si>
  <si>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</si>
  <si>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</si>
  <si>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</si>
  <si>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</si>
  <si>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</si>
  <si>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</si>
  <si>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</si>
  <si>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</si>
  <si>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</si>
  <si>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</si>
  <si>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</si>
  <si>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</si>
  <si>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</si>
  <si>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</si>
  <si>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</si>
  <si>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</si>
  <si>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</si>
  <si>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</si>
  <si>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</si>
  <si>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</si>
  <si>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</si>
  <si>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</si>
  <si>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</si>
  <si>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</si>
  <si>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</si>
  <si>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</si>
  <si>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</si>
  <si>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</si>
  <si>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</si>
  <si>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</si>
  <si>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</si>
  <si>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</si>
  <si>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</si>
  <si>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</si>
  <si>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</si>
  <si>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</si>
  <si>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</si>
  <si>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</si>
  <si>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</si>
  <si>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</si>
  <si>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</si>
  <si>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</si>
  <si>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</si>
  <si>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</si>
  <si>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</si>
  <si>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</si>
  <si>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</si>
  <si>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</si>
  <si>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</si>
  <si>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</si>
  <si>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</si>
  <si>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</si>
  <si>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</si>
  <si>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</si>
  <si>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</si>
  <si>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</si>
  <si>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</si>
  <si>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</si>
  <si>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</si>
  <si>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</si>
  <si>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</si>
  <si>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</si>
  <si>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</si>
  <si>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</si>
  <si>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</si>
  <si>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</si>
  <si>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</si>
  <si>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</si>
  <si>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</si>
  <si>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</si>
  <si>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</si>
  <si>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</si>
  <si>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</si>
  <si>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</si>
  <si>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</si>
  <si>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</si>
  <si>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</si>
  <si>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</si>
  <si>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</si>
  <si>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</si>
  <si>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</si>
  <si>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</si>
  <si>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</si>
  <si>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</si>
  <si>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</si>
  <si>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</si>
  <si>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</si>
  <si>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</si>
  <si>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</si>
  <si>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</si>
  <si>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</si>
  <si>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</si>
  <si>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</si>
  <si>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</si>
  <si>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</si>
  <si>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</si>
  <si>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</si>
  <si>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</si>
  <si>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</si>
  <si>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</si>
  <si>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</si>
  <si>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</si>
  <si>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</si>
  <si>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</si>
  <si>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</si>
  <si>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</si>
  <si>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</si>
  <si>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</si>
  <si>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</si>
  <si>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</si>
  <si>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</si>
  <si>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</si>
  <si>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</si>
  <si>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</si>
  <si>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</si>
  <si>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</si>
  <si>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</si>
  <si>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</si>
  <si>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</si>
  <si>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</si>
  <si>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</si>
  <si>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</si>
  <si>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</si>
  <si>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</si>
  <si>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</si>
  <si>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</si>
  <si>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</si>
  <si>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</si>
  <si>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</si>
  <si>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</si>
  <si>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</si>
  <si>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</si>
  <si>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</si>
  <si>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</si>
  <si>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</si>
  <si>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</si>
  <si>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</si>
  <si>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</si>
  <si>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</si>
  <si>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</si>
  <si>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</si>
  <si>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</si>
  <si>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</si>
  <si>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</si>
  <si>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</si>
  <si>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</si>
  <si>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</si>
  <si>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</si>
  <si>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</si>
  <si>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</si>
  <si>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</si>
  <si>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</si>
  <si>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</si>
  <si>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</si>
  <si>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</si>
  <si>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</si>
  <si>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</si>
  <si>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</si>
  <si>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</si>
  <si>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</si>
  <si>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</si>
  <si>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</si>
  <si>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</si>
  <si>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</si>
  <si>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</si>
  <si>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</si>
  <si>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</si>
  <si>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</si>
  <si>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</si>
  <si>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</si>
  <si>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</si>
  <si>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</si>
  <si>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</si>
  <si>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</si>
  <si>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</si>
  <si>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</si>
  <si>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</si>
  <si>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</si>
  <si>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</si>
  <si>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</si>
  <si>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</si>
  <si>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</si>
  <si>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</si>
  <si>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</si>
  <si>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</si>
  <si>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</si>
  <si>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</si>
  <si>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</si>
  <si>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</si>
  <si>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</si>
  <si>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</si>
  <si>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</si>
  <si>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</si>
  <si>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</si>
  <si>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</si>
  <si>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</si>
  <si>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</si>
  <si>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</si>
  <si>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</si>
  <si>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</si>
  <si>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</si>
  <si>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</si>
  <si>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</si>
  <si>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</si>
  <si>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</si>
  <si>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</si>
  <si>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</si>
  <si>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</si>
  <si>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</si>
  <si>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</si>
  <si>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</si>
  <si>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</si>
  <si>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</si>
  <si>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</si>
  <si>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</si>
  <si>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</si>
  <si>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</si>
  <si>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</si>
  <si>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</si>
  <si>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</si>
  <si>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</si>
  <si>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</si>
  <si>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</si>
  <si>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</si>
  <si>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</si>
  <si>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</si>
  <si>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</si>
  <si>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</si>
  <si>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</si>
  <si>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</si>
  <si>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</si>
  <si>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</si>
  <si>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</si>
  <si>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</si>
  <si>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</si>
  <si>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</si>
  <si>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</si>
  <si>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</si>
  <si>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</si>
  <si>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</si>
  <si>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</si>
  <si>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</si>
  <si>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</si>
  <si>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</si>
  <si>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</si>
  <si>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</si>
  <si>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</si>
  <si>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</si>
  <si>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</si>
  <si>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</si>
  <si>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</si>
  <si>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</si>
  <si>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</si>
  <si>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</si>
  <si>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</si>
  <si>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</si>
  <si>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</si>
  <si>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</si>
  <si>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</si>
  <si>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</si>
  <si>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</si>
  <si>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</si>
  <si>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</si>
  <si>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</si>
  <si>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</si>
  <si>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</si>
  <si>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</si>
  <si>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</si>
  <si>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</si>
  <si>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</si>
  <si>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</si>
  <si>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</si>
  <si>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</si>
  <si>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</si>
  <si>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</si>
  <si>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</si>
  <si>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</si>
  <si>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</si>
  <si>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</si>
  <si>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</si>
  <si>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</si>
  <si>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</si>
  <si>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</si>
  <si>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</si>
  <si>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</si>
  <si>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</si>
  <si>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</si>
  <si>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</si>
  <si>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</si>
  <si>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</si>
  <si>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</si>
  <si>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</si>
  <si>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</si>
  <si>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</si>
  <si>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</si>
  <si>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</si>
  <si>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</si>
  <si>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</si>
  <si>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</si>
  <si>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</si>
  <si>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</si>
  <si>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</si>
  <si>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</si>
  <si>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</si>
  <si>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</si>
  <si>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</si>
  <si>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</si>
  <si>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</si>
  <si>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</si>
  <si>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</si>
  <si>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</si>
  <si>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</si>
  <si>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</si>
  <si>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</si>
  <si>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</si>
  <si>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</si>
  <si>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</si>
  <si>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</si>
  <si>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</si>
  <si>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</si>
  <si>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</si>
  <si>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</si>
  <si>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</si>
  <si>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</si>
  <si>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</si>
  <si>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</si>
  <si>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</si>
  <si>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</si>
  <si>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</si>
  <si>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</si>
  <si>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</si>
  <si>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</si>
  <si>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</si>
  <si>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</si>
  <si>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</si>
  <si>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</si>
  <si>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</si>
  <si>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</si>
  <si>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</si>
  <si>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</si>
  <si>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</si>
  <si>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</si>
  <si>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</si>
  <si>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</si>
  <si>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</si>
  <si>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</si>
  <si>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</si>
  <si>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</si>
  <si>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</si>
  <si>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</si>
  <si>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</si>
  <si>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</si>
  <si>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</si>
  <si>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</si>
  <si>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</si>
  <si>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</si>
  <si>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</si>
  <si>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</si>
  <si>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</si>
  <si>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</si>
  <si>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</si>
  <si>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</si>
  <si>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</si>
  <si>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</si>
  <si>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</si>
  <si>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</si>
  <si>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</si>
  <si>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</si>
  <si>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</si>
  <si>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</si>
  <si>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</si>
  <si>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</si>
  <si>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</si>
  <si>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</si>
  <si>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</si>
  <si>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</si>
  <si>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</si>
  <si>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</si>
  <si>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</si>
  <si>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</si>
  <si>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</si>
  <si>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</si>
  <si>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</si>
  <si>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</si>
  <si>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</si>
  <si>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</si>
  <si>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</si>
  <si>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</si>
  <si>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</si>
  <si>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</si>
  <si>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</si>
  <si>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</si>
  <si>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</si>
  <si>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</si>
  <si>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</si>
  <si>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</si>
  <si>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</si>
  <si>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</si>
  <si>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</si>
  <si>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</si>
  <si>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</si>
  <si>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</si>
  <si>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</si>
  <si>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</si>
  <si>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</si>
  <si>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</si>
  <si>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</si>
  <si>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</si>
  <si>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</si>
  <si>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</si>
  <si>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</si>
  <si>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</si>
  <si>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</si>
  <si>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</si>
  <si>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</si>
  <si>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</si>
  <si>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</si>
  <si>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</si>
  <si>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</si>
  <si>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</si>
  <si>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</si>
  <si>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</si>
  <si>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</si>
  <si>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</si>
  <si>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</si>
  <si>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</si>
  <si>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</si>
  <si>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</si>
  <si>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</si>
  <si>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</si>
  <si>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</si>
  <si>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</si>
  <si>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</si>
  <si>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</si>
  <si>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</si>
  <si>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</si>
  <si>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</si>
  <si>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</si>
  <si>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</si>
  <si>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</si>
  <si>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</si>
  <si>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</si>
  <si>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</si>
  <si>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</si>
  <si>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</si>
  <si>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</si>
  <si>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</si>
  <si>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</si>
  <si>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</si>
  <si>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</si>
  <si>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</si>
  <si>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</si>
  <si>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</si>
  <si>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</si>
  <si>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</si>
  <si>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</si>
  <si>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</si>
  <si>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</si>
  <si>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</si>
  <si>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</si>
  <si>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</si>
  <si>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</si>
  <si>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</si>
  <si>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</si>
  <si>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</si>
  <si>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</si>
  <si>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</si>
  <si>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</si>
  <si>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</si>
  <si>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</si>
  <si>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</si>
  <si>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</si>
  <si>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</si>
  <si>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</si>
  <si>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</si>
  <si>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</si>
  <si>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</si>
  <si>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</si>
  <si>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</si>
  <si>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</si>
  <si>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</si>
  <si>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</si>
  <si>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</si>
  <si>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</si>
  <si>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</si>
  <si>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</si>
  <si>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</si>
  <si>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</si>
  <si>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</si>
  <si>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</si>
  <si>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</si>
  <si>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</si>
  <si>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</si>
  <si>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</si>
  <si>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</si>
  <si>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</si>
  <si>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</si>
  <si>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</si>
  <si>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</si>
  <si>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</si>
  <si>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</si>
  <si>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</si>
  <si>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</si>
  <si>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</si>
  <si>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</si>
  <si>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</si>
  <si>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</si>
  <si>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</si>
  <si>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</si>
  <si>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</si>
  <si>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</si>
  <si>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</si>
  <si>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</si>
  <si>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</si>
  <si>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</si>
  <si>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</si>
  <si>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</si>
  <si>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</si>
  <si>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</si>
  <si>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</si>
  <si>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</si>
  <si>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</si>
  <si>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</si>
  <si>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</si>
  <si>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</si>
  <si>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</si>
  <si>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</si>
  <si>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</si>
  <si>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</si>
  <si>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</si>
  <si>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</si>
  <si>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</si>
  <si>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</si>
  <si>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</si>
  <si>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</si>
  <si>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</si>
  <si>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</si>
  <si>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</si>
  <si>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</si>
  <si>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</si>
  <si>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</si>
  <si>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</si>
  <si>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</si>
  <si>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</si>
  <si>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</si>
  <si>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</si>
  <si>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</si>
  <si>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</si>
  <si>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</si>
  <si>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</si>
  <si>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</si>
  <si>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</si>
  <si>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</si>
  <si>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</si>
  <si>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</si>
  <si>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</si>
  <si>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</si>
  <si>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</si>
  <si>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</si>
  <si>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</si>
  <si>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</si>
  <si>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</si>
  <si>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</si>
  <si>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</si>
  <si>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</si>
  <si>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</si>
  <si>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</si>
  <si>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</si>
  <si>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</si>
  <si>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</si>
  <si>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</si>
  <si>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</si>
  <si>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</si>
  <si>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</si>
  <si>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</si>
  <si>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</si>
  <si>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</si>
  <si>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</si>
  <si>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</si>
  <si>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</si>
  <si>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</si>
  <si>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</si>
  <si>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</si>
  <si>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</si>
  <si>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</si>
  <si>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</si>
  <si>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</si>
  <si>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</si>
  <si>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</si>
  <si>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</si>
  <si>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</si>
  <si>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</si>
  <si>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</si>
  <si>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</si>
  <si>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</si>
  <si>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</si>
  <si>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</si>
  <si>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</si>
  <si>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</si>
  <si>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</si>
  <si>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</si>
  <si>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</si>
  <si>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</si>
  <si>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</si>
  <si>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</si>
  <si>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</si>
  <si>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</si>
  <si>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</si>
  <si>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</si>
  <si>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</si>
  <si>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</si>
  <si>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</si>
  <si>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</si>
  <si>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</si>
  <si>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</si>
  <si>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</si>
  <si>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</si>
  <si>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</si>
  <si>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</si>
  <si>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</si>
  <si>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</si>
  <si>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</si>
  <si>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</si>
  <si>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</si>
  <si>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</si>
  <si>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</si>
  <si>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</si>
  <si>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</si>
  <si>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</si>
  <si>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</si>
  <si>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</si>
  <si>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</si>
  <si>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</si>
  <si>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</si>
  <si>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</si>
  <si>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</si>
  <si>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</si>
  <si>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</si>
  <si>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</si>
  <si>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</si>
  <si>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</si>
  <si>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</si>
  <si>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</si>
  <si>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</si>
  <si>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</si>
  <si>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</si>
  <si>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</si>
  <si>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</si>
  <si>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</si>
  <si>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</si>
  <si>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</si>
  <si>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</si>
  <si>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</si>
  <si>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</si>
  <si>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</si>
  <si>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</si>
  <si>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</si>
  <si>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</si>
  <si>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</si>
  <si>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</si>
  <si>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</si>
  <si>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</si>
  <si>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</si>
  <si>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</si>
  <si>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</si>
  <si>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</si>
  <si>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</si>
  <si>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</si>
  <si>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</si>
  <si>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</si>
  <si>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</si>
  <si>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</si>
  <si>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</si>
  <si>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</si>
  <si>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</si>
  <si>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</si>
  <si>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</si>
  <si>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</si>
  <si>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</si>
  <si>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</si>
  <si>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</si>
  <si>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</si>
  <si>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</si>
  <si>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</si>
  <si>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</si>
  <si>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</si>
  <si>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</si>
  <si>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</si>
  <si>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</si>
  <si>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</si>
  <si>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</si>
  <si>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</si>
  <si>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</si>
  <si>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</si>
  <si>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</si>
  <si>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</si>
  <si>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</si>
  <si>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</si>
  <si>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</si>
  <si>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</si>
  <si>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</si>
  <si>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</si>
  <si>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</si>
  <si>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</si>
  <si>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</si>
  <si>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</si>
  <si>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</si>
  <si>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</si>
  <si>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</si>
  <si>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</si>
  <si>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</si>
  <si>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</si>
  <si>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</si>
  <si>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</si>
  <si>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</si>
  <si>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</si>
  <si>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</si>
  <si>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</si>
  <si>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</si>
  <si>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</si>
  <si>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</si>
  <si>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</si>
  <si>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</si>
  <si>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</si>
  <si>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</si>
  <si>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</si>
  <si>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</si>
  <si>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</si>
  <si>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</si>
  <si>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</si>
  <si>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</si>
  <si>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</si>
  <si>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</si>
  <si>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</si>
  <si>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</si>
  <si>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</si>
  <si>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</si>
  <si>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</si>
  <si>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</si>
  <si>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</si>
  <si>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</si>
  <si>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</si>
  <si>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</si>
  <si>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</si>
  <si>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</si>
  <si>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</si>
  <si>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</si>
  <si>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</si>
  <si>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</si>
  <si>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</si>
  <si>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</si>
  <si>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</si>
  <si>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</si>
  <si>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</si>
  <si>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</si>
  <si>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</si>
  <si>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</si>
  <si>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</si>
  <si>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</si>
  <si>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</si>
  <si>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</si>
  <si>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</si>
  <si>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</si>
  <si>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</si>
  <si>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</si>
  <si>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</si>
  <si>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</si>
  <si>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</si>
  <si>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</si>
  <si>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</si>
  <si>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</si>
  <si>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</si>
  <si>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</si>
  <si>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</si>
  <si>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</si>
  <si>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</si>
  <si>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</si>
  <si>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</si>
  <si>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</si>
  <si>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</si>
  <si>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</si>
  <si>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</si>
  <si>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</si>
  <si>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</si>
  <si>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</si>
  <si>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</si>
  <si>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</si>
  <si>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</si>
  <si>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</si>
  <si>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</si>
  <si>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</si>
  <si>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</si>
  <si>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</si>
  <si>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</si>
  <si>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</si>
  <si>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</si>
  <si>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</si>
  <si>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</si>
  <si>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</si>
  <si>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</si>
  <si>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</si>
  <si>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</si>
  <si>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</si>
  <si>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</si>
  <si>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</si>
  <si>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</si>
  <si>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</si>
  <si>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</si>
  <si>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</si>
  <si>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</si>
  <si>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</si>
  <si>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</si>
  <si>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</si>
  <si>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</si>
  <si>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</si>
  <si>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</si>
  <si>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</si>
  <si>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</si>
  <si>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</si>
  <si>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</si>
  <si>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</si>
  <si>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</si>
  <si>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</si>
  <si>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</si>
  <si>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</si>
  <si>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</si>
  <si>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</si>
  <si>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</si>
  <si>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</si>
  <si>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</si>
  <si>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</si>
  <si>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</si>
  <si>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</si>
  <si>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</si>
  <si>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</si>
  <si>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</si>
  <si>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</si>
  <si>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</si>
  <si>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</si>
  <si>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</si>
  <si>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</si>
  <si>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</si>
  <si>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</si>
  <si>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</si>
  <si>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</si>
  <si>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</si>
  <si>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</si>
  <si>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</si>
  <si>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</si>
  <si>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</si>
  <si>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</si>
  <si>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</si>
  <si>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</si>
  <si>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</si>
  <si>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</si>
  <si>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</si>
  <si>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</si>
  <si>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</si>
  <si>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</si>
  <si>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</si>
  <si>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</si>
  <si>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</si>
  <si>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</si>
  <si>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</si>
  <si>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</si>
  <si>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</si>
  <si>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</si>
  <si>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</si>
  <si>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</si>
  <si>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</si>
  <si>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</si>
  <si>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</si>
  <si>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</si>
  <si>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</si>
  <si>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</si>
  <si>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</si>
  <si>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</si>
  <si>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</si>
  <si>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</si>
  <si>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</si>
  <si>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</si>
  <si>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</si>
  <si>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</si>
  <si>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</si>
  <si>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</si>
  <si>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</si>
  <si>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</si>
  <si>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</si>
  <si>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</si>
  <si>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</si>
  <si>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</si>
  <si>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</si>
  <si>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</si>
  <si>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</si>
  <si>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</si>
  <si>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</si>
  <si>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</si>
  <si>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</si>
  <si>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</si>
  <si>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</si>
  <si>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</si>
  <si>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</si>
  <si>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</si>
  <si>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</si>
  <si>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</si>
  <si>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</si>
  <si>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</si>
  <si>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</si>
  <si>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</si>
  <si>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</si>
  <si>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</si>
  <si>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</si>
  <si>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</si>
  <si>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</si>
  <si>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</si>
  <si>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</si>
  <si>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</si>
  <si>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</si>
  <si>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</si>
  <si>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</si>
  <si>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</si>
  <si>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</si>
  <si>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</si>
  <si>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</si>
  <si>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</si>
  <si>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</si>
  <si>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</si>
  <si>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</si>
  <si>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</si>
  <si>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</si>
  <si>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</si>
  <si>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</si>
  <si>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</si>
  <si>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</si>
  <si>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</si>
  <si>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</si>
  <si>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</si>
  <si>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</si>
  <si>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</si>
  <si>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</si>
  <si>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</si>
  <si>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</si>
  <si>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</si>
  <si>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</si>
  <si>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</si>
  <si>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</si>
  <si>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</si>
  <si>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</si>
  <si>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</si>
  <si>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</si>
  <si>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</si>
  <si>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</si>
  <si>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</si>
  <si>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</si>
  <si>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</si>
  <si>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</si>
  <si>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</si>
  <si>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</si>
  <si>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</si>
  <si>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</si>
  <si>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</si>
  <si>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</si>
  <si>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</si>
  <si>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</si>
  <si>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</si>
  <si>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</si>
  <si>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</si>
  <si>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</si>
  <si>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</si>
  <si>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</si>
  <si>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</si>
  <si>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</si>
  <si>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</si>
  <si>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</si>
  <si>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</si>
  <si>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</si>
  <si>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</si>
  <si>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</si>
  <si>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</si>
  <si>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</si>
  <si>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</si>
  <si>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</si>
  <si>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</si>
  <si>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</si>
  <si>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</si>
  <si>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</si>
  <si>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</si>
  <si>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</si>
  <si>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</si>
  <si>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</si>
  <si>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</si>
  <si>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</si>
  <si>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</si>
  <si>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</si>
  <si>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</si>
  <si>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</si>
  <si>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</si>
  <si>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</si>
  <si>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</si>
  <si>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</si>
  <si>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</si>
  <si>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</si>
  <si>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</si>
  <si>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</si>
  <si>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</si>
  <si>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</si>
  <si>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</si>
  <si>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</si>
  <si>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</si>
  <si>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</si>
  <si>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</si>
  <si>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</si>
  <si>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</si>
  <si>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</si>
  <si>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</si>
  <si>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</si>
  <si>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</si>
  <si>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</si>
  <si>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</si>
  <si>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</si>
  <si>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</si>
  <si>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</si>
  <si>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</si>
  <si>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</si>
  <si>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</si>
  <si>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</si>
  <si>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</si>
  <si>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</si>
  <si>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</si>
  <si>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</si>
  <si>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</si>
  <si>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</si>
  <si>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</si>
  <si>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</si>
  <si>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</si>
  <si>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</si>
  <si>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</si>
  <si>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</si>
  <si>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</si>
  <si>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</si>
  <si>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</si>
  <si>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</si>
  <si>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</si>
  <si>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</si>
  <si>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</si>
  <si>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</si>
  <si>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</si>
  <si>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</si>
  <si>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</si>
  <si>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</si>
  <si>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</si>
  <si>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</si>
  <si>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</si>
  <si>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</si>
  <si>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</si>
  <si>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</si>
  <si>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</si>
  <si>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</si>
  <si>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</si>
  <si>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</si>
  <si>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</si>
  <si>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</si>
  <si>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</si>
  <si>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</si>
  <si>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</si>
  <si>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</si>
  <si>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</si>
  <si>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</si>
  <si>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</si>
  <si>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</si>
  <si>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</si>
  <si>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</si>
  <si>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</si>
  <si>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</si>
  <si>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</si>
  <si>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</si>
  <si>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</si>
  <si>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</si>
  <si>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</si>
  <si>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</si>
  <si>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</si>
  <si>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</si>
  <si>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</si>
  <si>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</si>
  <si>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</si>
  <si>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</si>
  <si>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</si>
  <si>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</si>
  <si>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</si>
  <si>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</si>
  <si>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</si>
  <si>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</si>
  <si>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</si>
  <si>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</si>
  <si>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</si>
  <si>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</si>
  <si>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</si>
  <si>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</si>
  <si>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</si>
  <si>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</si>
  <si>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</si>
  <si>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</si>
  <si>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</si>
  <si>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</si>
  <si>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</si>
  <si>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</si>
  <si>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</si>
  <si>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</si>
  <si>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</si>
  <si>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</si>
  <si>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</si>
  <si>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</si>
  <si>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</si>
  <si>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</si>
  <si>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</si>
  <si>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</si>
  <si>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</si>
  <si>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</si>
  <si>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</si>
  <si>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</si>
  <si>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</si>
  <si>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</si>
  <si>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</si>
  <si>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</si>
  <si>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</si>
  <si>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</si>
  <si>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</si>
  <si>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</si>
  <si>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</si>
  <si>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</si>
  <si>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</si>
  <si>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</si>
  <si>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</si>
  <si>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</si>
  <si>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</si>
  <si>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</si>
  <si>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</si>
  <si>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</si>
  <si>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</si>
  <si>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</si>
  <si>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</si>
  <si>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</si>
  <si>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</si>
  <si>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</si>
  <si>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</si>
  <si>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</si>
  <si>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</si>
  <si>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</si>
  <si>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</si>
  <si>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</si>
  <si>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</si>
  <si>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</si>
  <si>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</si>
  <si>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</si>
  <si>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</si>
  <si>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</si>
  <si>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</si>
  <si>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</si>
  <si>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</si>
  <si>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</si>
  <si>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</si>
  <si>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</si>
  <si>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</si>
  <si>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</si>
  <si>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</si>
  <si>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</si>
  <si>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</si>
  <si>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</si>
  <si>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</si>
  <si>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</si>
  <si>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</si>
  <si>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</si>
  <si>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</si>
  <si>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</si>
  <si>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</si>
  <si>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</si>
  <si>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</si>
  <si>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</si>
  <si>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</si>
  <si>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</si>
  <si>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</si>
  <si>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</si>
  <si>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</si>
  <si>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</si>
  <si>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</si>
  <si>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</si>
  <si>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</si>
  <si>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</si>
  <si>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</si>
  <si>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</si>
  <si>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</si>
  <si>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</si>
  <si>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</si>
  <si>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</si>
  <si>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</si>
  <si>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</si>
  <si>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</si>
  <si>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</si>
  <si>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</si>
  <si>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</si>
  <si>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</si>
  <si>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</si>
  <si>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</si>
  <si>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</si>
  <si>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</si>
  <si>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</si>
  <si>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</si>
  <si>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</si>
  <si>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</si>
  <si>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</si>
  <si>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</si>
  <si>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</si>
  <si>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</si>
  <si>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</si>
  <si>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</si>
  <si>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</si>
  <si>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</si>
  <si>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</si>
  <si>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</si>
  <si>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</si>
  <si>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</si>
  <si>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</si>
  <si>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</si>
  <si>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</si>
  <si>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</si>
  <si>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</si>
  <si>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</si>
  <si>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</si>
  <si>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</si>
  <si>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</si>
  <si>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</si>
  <si>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</si>
  <si>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</si>
  <si>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</si>
  <si>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</si>
  <si>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</si>
  <si>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</si>
  <si>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</si>
  <si>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</si>
  <si>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</si>
  <si>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</si>
  <si>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</si>
  <si>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</si>
  <si>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</si>
  <si>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</si>
  <si>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</si>
  <si>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</si>
  <si>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</si>
  <si>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</si>
  <si>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</si>
  <si>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</si>
  <si>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</si>
  <si>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</si>
  <si>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</si>
  <si>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</si>
  <si>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</si>
  <si>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</si>
  <si>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</si>
  <si>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</si>
  <si>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</si>
  <si>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</si>
  <si>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</si>
  <si>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</si>
  <si>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</si>
  <si>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</si>
  <si>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</si>
  <si>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</si>
  <si>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</si>
  <si>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</si>
  <si>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</si>
  <si>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</si>
  <si>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</si>
  <si>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</si>
  <si>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</si>
  <si>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</si>
  <si>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</si>
  <si>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</si>
  <si>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</si>
  <si>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</si>
  <si>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</si>
  <si>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</si>
  <si>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</si>
  <si>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</si>
  <si>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</si>
  <si>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</si>
  <si>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</si>
  <si>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</si>
  <si>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</si>
  <si>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</si>
  <si>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</si>
  <si>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</si>
  <si>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</si>
  <si>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</si>
  <si>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</si>
  <si>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</si>
  <si>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</si>
  <si>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</si>
  <si>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</si>
  <si>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</si>
  <si>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</si>
  <si>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</si>
  <si>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</si>
  <si>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</si>
  <si>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</si>
  <si>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</si>
  <si>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</si>
  <si>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</si>
  <si>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</si>
  <si>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</si>
  <si>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</si>
  <si>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</si>
  <si>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</si>
  <si>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</si>
  <si>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</si>
  <si>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</si>
  <si>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</si>
  <si>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</si>
  <si>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</si>
  <si>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</si>
  <si>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</si>
  <si>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</si>
  <si>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</si>
  <si>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</si>
  <si>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</si>
  <si>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</si>
  <si>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</si>
  <si>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</si>
  <si>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</si>
  <si>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</si>
  <si>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</si>
  <si>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</si>
  <si>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</si>
  <si>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</si>
  <si>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</si>
  <si>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</si>
  <si>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</si>
  <si>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</si>
  <si>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</si>
  <si>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</si>
  <si>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</si>
  <si>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</si>
  <si>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</si>
  <si>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</si>
  <si>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</si>
  <si>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</si>
  <si>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</si>
  <si>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</si>
  <si>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</si>
  <si>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</si>
  <si>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</si>
  <si>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</si>
  <si>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</si>
  <si>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</si>
  <si>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</si>
  <si>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</si>
  <si>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</si>
  <si>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</si>
  <si>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</si>
  <si>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</si>
  <si>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</si>
  <si>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</si>
  <si>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</si>
  <si>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</si>
  <si>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</si>
  <si>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</si>
  <si>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</si>
  <si>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</si>
  <si>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</si>
  <si>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</si>
  <si>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</si>
  <si>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</si>
  <si>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</si>
  <si>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</si>
  <si>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</si>
  <si>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</si>
  <si>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</si>
  <si>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</si>
  <si>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</si>
  <si>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</si>
  <si>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</si>
  <si>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</si>
  <si>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</si>
  <si>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</si>
  <si>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</si>
  <si>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</si>
  <si>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</si>
  <si>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</si>
  <si>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</si>
  <si>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</si>
  <si>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</si>
  <si>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</si>
  <si>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</si>
  <si>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</si>
  <si>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</si>
  <si>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</si>
  <si>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</si>
  <si>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</si>
  <si>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</si>
  <si>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</si>
  <si>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</si>
  <si>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</si>
  <si>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</si>
  <si>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</si>
  <si>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</si>
  <si>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</si>
  <si>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</si>
  <si>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</si>
  <si>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</si>
  <si>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</si>
  <si>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</si>
  <si>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</si>
  <si>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</si>
  <si>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</si>
  <si>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</si>
  <si>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</si>
  <si>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</si>
  <si>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</si>
  <si>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</si>
  <si>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</si>
  <si>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</si>
  <si>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</si>
  <si>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</si>
  <si>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</si>
  <si>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</si>
  <si>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</si>
  <si>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</si>
  <si>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</si>
  <si>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</si>
  <si>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</si>
  <si>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</si>
  <si>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</si>
  <si>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</si>
  <si>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</si>
  <si>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</si>
  <si>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</si>
  <si>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</si>
  <si>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</si>
  <si>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</si>
  <si>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</si>
  <si>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</si>
  <si>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</si>
  <si>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</si>
  <si>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</si>
  <si>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</si>
  <si>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</si>
  <si>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</si>
  <si>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</si>
  <si>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</si>
  <si>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</si>
  <si>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</si>
  <si>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</si>
  <si>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</si>
  <si>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</si>
  <si>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</si>
  <si>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</si>
  <si>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</si>
  <si>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</si>
  <si>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</si>
  <si>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</si>
  <si>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</si>
  <si>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</si>
  <si>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</si>
  <si>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</si>
  <si>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</si>
  <si>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</si>
  <si>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</si>
  <si>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</si>
  <si>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</si>
  <si>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</si>
  <si>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</si>
  <si>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</si>
  <si>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</si>
  <si>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</si>
  <si>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</si>
  <si>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</si>
  <si>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</si>
  <si>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</si>
  <si>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</si>
  <si>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</si>
  <si>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</si>
  <si>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</si>
  <si>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</si>
  <si>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</si>
  <si>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</si>
  <si>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</si>
  <si>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</si>
  <si>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</si>
  <si>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</si>
  <si>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</si>
  <si>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</si>
  <si>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</si>
  <si>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</si>
  <si>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</si>
  <si>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</si>
  <si>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</si>
  <si>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</si>
  <si>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</si>
  <si>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</si>
  <si>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</si>
  <si>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</si>
  <si>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</si>
  <si>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</si>
  <si>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</si>
  <si>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</si>
  <si>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</si>
  <si>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</si>
  <si>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</si>
  <si>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</si>
  <si>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</si>
  <si>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</si>
  <si>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</si>
  <si>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</si>
  <si>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</si>
  <si>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</si>
  <si>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</si>
  <si>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</si>
  <si>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</si>
  <si>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</si>
  <si>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</si>
  <si>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</si>
  <si>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</si>
  <si>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</si>
  <si>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</si>
  <si>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</si>
  <si>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</si>
  <si>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</si>
  <si>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</si>
  <si>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</si>
  <si>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</si>
  <si>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</si>
  <si>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</si>
  <si>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</si>
  <si>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</si>
  <si>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</si>
  <si>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</si>
  <si>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</si>
  <si>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</si>
  <si>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</si>
  <si>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</si>
  <si>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</si>
  <si>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</si>
  <si>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</si>
  <si>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</si>
  <si>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</si>
  <si>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</si>
  <si>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</si>
  <si>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</si>
  <si>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</si>
  <si>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</si>
  <si>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</si>
  <si>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</si>
  <si>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</si>
  <si>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</si>
  <si>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</si>
  <si>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</si>
  <si>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</si>
  <si>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</si>
  <si>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</si>
  <si>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</si>
  <si>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</si>
  <si>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</si>
  <si>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</si>
  <si>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</si>
  <si>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</si>
  <si>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</si>
  <si>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</si>
  <si>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</si>
  <si>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</si>
  <si>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</si>
  <si>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</si>
  <si>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</si>
  <si>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</si>
  <si>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</si>
  <si>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</si>
  <si>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</si>
  <si>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</si>
  <si>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</si>
  <si>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</si>
  <si>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</si>
  <si>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</si>
  <si>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</si>
  <si>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</si>
  <si>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</si>
  <si>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</si>
  <si>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</si>
  <si>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</si>
  <si>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</si>
  <si>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</si>
  <si>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</si>
  <si>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</si>
  <si>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</si>
  <si>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</si>
  <si>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</si>
  <si>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</si>
  <si>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</si>
  <si>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</si>
  <si>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</si>
  <si>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</si>
  <si>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</si>
  <si>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</si>
  <si>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</si>
  <si>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</si>
  <si>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</si>
  <si>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</si>
  <si>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</si>
  <si>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</si>
  <si>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</si>
  <si>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</si>
  <si>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</si>
  <si>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</si>
  <si>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</si>
  <si>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</si>
  <si>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</si>
  <si>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</si>
  <si>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</si>
  <si>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</si>
  <si>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</si>
  <si>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</si>
  <si>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</si>
  <si>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</si>
  <si>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</si>
  <si>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</si>
  <si>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</si>
  <si>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</si>
  <si>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</si>
  <si>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</si>
  <si>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</si>
  <si>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</si>
  <si>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</si>
  <si>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</si>
  <si>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</si>
  <si>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</si>
  <si>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</si>
  <si>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</si>
  <si>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</si>
  <si>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</si>
  <si>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</si>
  <si>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</si>
  <si>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</si>
  <si>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</si>
  <si>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</si>
  <si>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</si>
  <si>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</si>
  <si>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</si>
  <si>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</si>
  <si>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</si>
  <si>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</si>
  <si>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</si>
  <si>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</si>
  <si>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</si>
  <si>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</si>
  <si>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</si>
  <si>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</si>
  <si>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</si>
  <si>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</si>
  <si>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</si>
  <si>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</si>
  <si>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</si>
  <si>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</si>
  <si>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</si>
  <si>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</si>
  <si>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</si>
  <si>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</si>
  <si>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</si>
  <si>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</si>
  <si>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</si>
  <si>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</si>
  <si>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</si>
  <si>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</si>
  <si>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</si>
  <si>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</si>
  <si>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</si>
  <si>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</si>
  <si>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</si>
  <si>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</si>
  <si>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</si>
  <si>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</si>
  <si>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</si>
  <si>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</si>
  <si>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</si>
  <si>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</si>
  <si>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</si>
  <si>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</si>
  <si>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</si>
  <si>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</si>
  <si>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</si>
  <si>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</si>
  <si>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</si>
  <si>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</si>
  <si>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</si>
  <si>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</si>
  <si>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</si>
  <si>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</si>
  <si>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</si>
  <si>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</si>
  <si>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</si>
  <si>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</si>
  <si>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</si>
  <si>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</si>
  <si>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</si>
  <si>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</si>
  <si>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</si>
  <si>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</si>
  <si>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</si>
  <si>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</si>
  <si>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</si>
  <si>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</si>
  <si>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</si>
  <si>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</si>
  <si>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</si>
  <si>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</si>
  <si>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</si>
  <si>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</si>
  <si>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</si>
  <si>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</si>
  <si>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</si>
  <si>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</si>
  <si>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</si>
  <si>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</si>
  <si>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</si>
  <si>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</si>
  <si>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</si>
  <si>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</si>
  <si>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</si>
  <si>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</si>
  <si>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</si>
  <si>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</si>
  <si>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</si>
  <si>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</si>
  <si>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</si>
  <si>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</si>
  <si>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</si>
  <si>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</si>
  <si>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</si>
  <si>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</si>
  <si>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</si>
  <si>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</si>
  <si>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</si>
  <si>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</si>
  <si>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</si>
  <si>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</si>
  <si>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</si>
  <si>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</si>
  <si>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</si>
  <si>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</si>
  <si>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</si>
  <si>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</si>
  <si>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</si>
  <si>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</si>
  <si>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</si>
  <si>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</si>
  <si>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</si>
  <si>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</si>
  <si>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</si>
  <si>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</si>
  <si>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</si>
  <si>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</si>
  <si>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</si>
  <si>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</si>
  <si>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</si>
  <si>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</si>
  <si>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</si>
  <si>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</si>
  <si>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</si>
  <si>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</si>
  <si>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</si>
  <si>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</si>
  <si>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</si>
  <si>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</si>
  <si>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</si>
  <si>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</si>
  <si>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</si>
  <si>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</si>
  <si>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</si>
  <si>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</si>
  <si>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</si>
  <si>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</si>
  <si>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</si>
  <si>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</si>
  <si>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</si>
  <si>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</si>
  <si>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</si>
  <si>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</si>
  <si>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</si>
  <si>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</si>
  <si>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</si>
  <si>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</si>
  <si>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</si>
  <si>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</si>
  <si>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</si>
  <si>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</si>
  <si>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</si>
  <si>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</si>
  <si>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</si>
  <si>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</si>
  <si>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</si>
  <si>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</si>
  <si>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</si>
  <si>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</si>
  <si>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</si>
  <si>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</si>
  <si>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</si>
  <si>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</si>
  <si>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</si>
  <si>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</si>
  <si>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</si>
  <si>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</si>
  <si>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</si>
  <si>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</si>
  <si>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</si>
  <si>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</si>
  <si>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</si>
  <si>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</si>
  <si>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</si>
  <si>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</si>
  <si>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</si>
  <si>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</si>
  <si>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</si>
  <si>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</si>
  <si>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</si>
  <si>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</si>
  <si>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</si>
  <si>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</si>
  <si>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</si>
  <si>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</si>
  <si>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</si>
  <si>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</si>
  <si>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</si>
  <si>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</si>
  <si>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</si>
  <si>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</si>
  <si>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</si>
  <si>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</si>
  <si>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</si>
  <si>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</si>
  <si>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</si>
  <si>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</si>
  <si>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</si>
  <si>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</si>
  <si>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</si>
  <si>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</si>
  <si>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</si>
  <si>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</si>
  <si>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</si>
  <si>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</si>
  <si>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</si>
  <si>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</si>
  <si>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</si>
  <si>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</si>
  <si>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</si>
  <si>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</si>
  <si>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</si>
  <si>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</si>
  <si>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</si>
  <si>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</si>
  <si>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</si>
  <si>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</si>
  <si>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</si>
  <si>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</si>
  <si>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</si>
  <si>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</si>
  <si>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</si>
  <si>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</si>
  <si>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</si>
  <si>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</si>
  <si>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</si>
  <si>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</si>
  <si>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</si>
  <si>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</si>
  <si>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</si>
  <si>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</si>
  <si>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</si>
  <si>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</si>
  <si>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</si>
  <si>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</si>
  <si>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</si>
  <si>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</si>
  <si>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</si>
  <si>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</si>
  <si>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</si>
  <si>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</si>
  <si>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</si>
  <si>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</si>
  <si>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</si>
  <si>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</si>
  <si>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</si>
  <si>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</si>
  <si>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</si>
  <si>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</si>
  <si>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</si>
  <si>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</si>
  <si>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</si>
  <si>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</si>
  <si>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</si>
  <si>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</si>
  <si>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</si>
  <si>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</si>
  <si>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</si>
  <si>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</si>
  <si>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</si>
  <si>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</si>
  <si>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</si>
  <si>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</si>
  <si>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</si>
  <si>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</si>
  <si>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</si>
  <si>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</si>
  <si>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</si>
  <si>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</si>
  <si>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</si>
  <si>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</si>
  <si>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</si>
  <si>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</si>
  <si>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</si>
  <si>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</si>
  <si>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</si>
  <si>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</si>
  <si>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</si>
  <si>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</si>
  <si>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</si>
  <si>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</si>
  <si>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</si>
  <si>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</si>
  <si>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</si>
  <si>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</si>
  <si>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</si>
  <si>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</si>
  <si>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</si>
  <si>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</si>
  <si>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</si>
  <si>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</si>
  <si>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</si>
  <si>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</si>
  <si>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</si>
  <si>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</si>
  <si>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</si>
  <si>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</si>
  <si>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</si>
  <si>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</si>
  <si>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</si>
  <si>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</si>
  <si>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</si>
  <si>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</si>
  <si>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</si>
  <si>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</si>
  <si>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</si>
  <si>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</si>
  <si>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</si>
  <si>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</si>
  <si>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</si>
  <si>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</si>
  <si>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</si>
  <si>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</si>
  <si>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</si>
  <si>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</si>
  <si>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</si>
  <si>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</si>
  <si>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</si>
  <si>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</si>
  <si>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</si>
  <si>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</si>
  <si>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</si>
  <si>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</si>
  <si>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</si>
  <si>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</si>
  <si>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</si>
  <si>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</si>
  <si>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</si>
  <si>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</si>
  <si>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</si>
  <si>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</si>
  <si>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</si>
  <si>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</si>
  <si>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</si>
  <si>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</si>
  <si>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</si>
  <si>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</si>
  <si>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</si>
  <si>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</si>
  <si>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</si>
  <si>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</si>
  <si>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</si>
  <si>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</si>
  <si>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</si>
  <si>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</si>
  <si>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</si>
  <si>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</si>
  <si>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</si>
  <si>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</si>
  <si>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</si>
  <si>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</si>
  <si>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</si>
  <si>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</si>
  <si>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</si>
  <si>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</si>
  <si>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</si>
  <si>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</si>
  <si>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</si>
  <si>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</si>
  <si>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</si>
  <si>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</si>
  <si>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</si>
  <si>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</si>
  <si>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</si>
  <si>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</si>
  <si>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</si>
  <si>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</si>
  <si>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</si>
  <si>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</si>
  <si>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</si>
  <si>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</si>
  <si>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</si>
  <si>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</si>
  <si>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</si>
  <si>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</si>
  <si>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</si>
  <si>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</si>
  <si>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</si>
  <si>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</si>
  <si>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</si>
  <si>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</si>
  <si>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</si>
  <si>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</si>
  <si>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</si>
  <si>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</si>
  <si>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</si>
  <si>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</si>
  <si>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</si>
  <si>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</si>
  <si>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</si>
  <si>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</si>
  <si>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</si>
  <si>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</si>
  <si>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</si>
  <si>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</si>
  <si>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</si>
  <si>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</si>
  <si>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</si>
  <si>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</si>
  <si>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</si>
  <si>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</si>
  <si>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</si>
  <si>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</si>
  <si>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</si>
  <si>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</si>
  <si>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</si>
  <si>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</si>
  <si>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</si>
  <si>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</si>
  <si>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</si>
  <si>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</si>
  <si>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</si>
  <si>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</si>
  <si>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</si>
  <si>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</si>
  <si>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</si>
  <si>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</si>
  <si>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</si>
  <si>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</si>
  <si>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</si>
  <si>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</si>
  <si>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</si>
  <si>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</si>
  <si>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</si>
  <si>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</si>
  <si>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</si>
  <si>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</si>
  <si>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</si>
  <si>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</si>
  <si>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</si>
  <si>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</si>
  <si>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</si>
  <si>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</si>
  <si>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</si>
  <si>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</si>
  <si>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</si>
  <si>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</si>
  <si>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</si>
  <si>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</si>
  <si>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</si>
  <si>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</si>
  <si>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</si>
  <si>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</si>
  <si>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</si>
  <si>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</si>
  <si>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</si>
  <si>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</si>
  <si>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</si>
  <si>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</si>
  <si>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</si>
  <si>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</si>
  <si>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</si>
  <si>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</si>
  <si>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</si>
  <si>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</si>
  <si>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</si>
  <si>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</si>
  <si>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</si>
  <si>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</si>
  <si>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</si>
  <si>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</si>
  <si>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</si>
  <si>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</si>
  <si>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</si>
  <si>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</si>
  <si>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</si>
  <si>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</si>
  <si>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</si>
  <si>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</si>
  <si>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</si>
  <si>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</si>
  <si>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</si>
  <si>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</si>
  <si>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</si>
  <si>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</si>
  <si>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</si>
  <si>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</si>
  <si>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</si>
  <si>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</si>
  <si>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</si>
  <si>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</si>
  <si>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</si>
  <si>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</si>
  <si>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</si>
  <si>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</si>
  <si>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</si>
  <si>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</si>
  <si>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</si>
  <si>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</si>
  <si>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</si>
  <si>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</si>
  <si>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</si>
  <si>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</si>
  <si>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</si>
  <si>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</si>
  <si>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</si>
  <si>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</si>
  <si>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</si>
  <si>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</si>
  <si>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</si>
  <si>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</si>
  <si>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</si>
  <si>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</si>
  <si>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</si>
  <si>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</si>
  <si>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</si>
  <si>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</si>
  <si>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</si>
  <si>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</si>
  <si>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</si>
  <si>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</si>
  <si>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</si>
  <si>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</si>
  <si>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</si>
  <si>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</si>
  <si>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</si>
  <si>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</si>
  <si>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</si>
  <si>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</si>
  <si>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</si>
  <si>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</si>
  <si>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</si>
  <si>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</si>
  <si>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</si>
  <si>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</si>
  <si>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</si>
  <si>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</si>
  <si>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</si>
  <si>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</si>
  <si>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</si>
  <si>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</si>
  <si>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</si>
  <si>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</si>
  <si>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</si>
  <si>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</si>
  <si>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</si>
  <si>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</si>
  <si>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</si>
  <si>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</si>
  <si>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</si>
  <si>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</si>
  <si>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</si>
  <si>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</si>
  <si>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</si>
  <si>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</si>
  <si>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</si>
  <si>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</si>
  <si>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</si>
  <si>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</si>
  <si>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</si>
  <si>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</si>
  <si>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</si>
  <si>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</si>
  <si>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</si>
  <si>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</si>
  <si>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</si>
  <si>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</si>
  <si>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</si>
  <si>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</si>
  <si>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</si>
  <si>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</si>
  <si>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</si>
  <si>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</si>
  <si>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</si>
  <si>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</si>
  <si>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</si>
  <si>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</si>
  <si>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</si>
  <si>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</si>
  <si>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</si>
  <si>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</si>
  <si>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</si>
  <si>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</si>
  <si>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</si>
  <si>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</si>
  <si>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</si>
  <si>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</si>
  <si>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</si>
  <si>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</si>
  <si>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</si>
  <si>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</si>
  <si>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</si>
  <si>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</si>
  <si>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</si>
  <si>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</si>
  <si>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</si>
  <si>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</si>
  <si>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</si>
  <si>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</si>
  <si>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</si>
  <si>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</si>
  <si>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</si>
  <si>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</si>
  <si>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</si>
  <si>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</si>
  <si>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</si>
  <si>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</si>
  <si>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</si>
  <si>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</si>
  <si>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</si>
  <si>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</si>
  <si>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</si>
  <si>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</si>
  <si>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</si>
  <si>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</si>
  <si>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</si>
  <si>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</si>
  <si>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</si>
  <si>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</si>
  <si>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</si>
  <si>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</si>
  <si>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</si>
  <si>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</si>
  <si>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</si>
  <si>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</si>
  <si>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</si>
  <si>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</si>
  <si>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</si>
  <si>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</si>
  <si>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</si>
  <si>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</si>
  <si>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</si>
  <si>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</si>
  <si>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</si>
  <si>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</si>
  <si>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</si>
  <si>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</si>
  <si>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</si>
  <si>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</si>
  <si>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</si>
  <si>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</si>
  <si>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</si>
  <si>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</si>
  <si>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</si>
  <si>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</si>
  <si>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</si>
  <si>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</si>
  <si>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</si>
  <si>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</si>
  <si>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</si>
  <si>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</si>
  <si>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</si>
  <si>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</si>
  <si>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</si>
  <si>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</si>
  <si>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</si>
  <si>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</si>
  <si>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</si>
  <si>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</si>
  <si>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</si>
  <si>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</si>
  <si>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</si>
  <si>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</si>
  <si>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</si>
  <si>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</si>
  <si>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</si>
  <si>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</si>
  <si>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</si>
  <si>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</si>
  <si>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</si>
  <si>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</si>
  <si>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</si>
  <si>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</si>
  <si>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</si>
  <si>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</si>
  <si>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</si>
  <si>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</si>
  <si>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</si>
  <si>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</si>
  <si>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</si>
  <si>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</si>
  <si>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</si>
  <si>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</si>
  <si>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</si>
  <si>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</si>
  <si>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</si>
  <si>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</si>
  <si>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</si>
  <si>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</si>
  <si>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</si>
  <si>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</si>
  <si>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</si>
  <si>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</si>
  <si>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</si>
  <si>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</si>
  <si>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</si>
  <si>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</si>
  <si>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</si>
  <si>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</si>
  <si>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</si>
  <si>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</si>
  <si>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</si>
  <si>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</si>
  <si>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</si>
  <si>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</si>
  <si>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</si>
  <si>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</si>
  <si>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</si>
  <si>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</si>
  <si>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</si>
  <si>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</si>
  <si>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</si>
  <si>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</si>
  <si>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</si>
  <si>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</si>
  <si>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</si>
  <si>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</si>
  <si>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</si>
  <si>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</si>
  <si>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</si>
  <si>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</si>
  <si>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</si>
  <si>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</si>
  <si>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</si>
  <si>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</si>
  <si>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</si>
  <si>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</si>
  <si>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</si>
  <si>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</si>
  <si>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</si>
  <si>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</si>
  <si>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</si>
  <si>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</si>
  <si>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</si>
  <si>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</si>
  <si>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</si>
  <si>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</si>
  <si>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</si>
  <si>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</si>
  <si>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</si>
  <si>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</si>
  <si>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</si>
  <si>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</si>
  <si>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</si>
  <si>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</si>
  <si>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</si>
  <si>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</si>
  <si>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</si>
  <si>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</si>
  <si>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</si>
  <si>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</si>
  <si>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</si>
  <si>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</si>
  <si>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</si>
  <si>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</si>
  <si>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</si>
  <si>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</si>
  <si>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</si>
  <si>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</si>
  <si>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</si>
  <si>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</si>
  <si>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</si>
  <si>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</si>
  <si>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</si>
  <si>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</si>
  <si>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</si>
  <si>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</si>
  <si>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</si>
  <si>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</si>
  <si>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</si>
  <si>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</si>
  <si>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</si>
  <si>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</si>
  <si>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</si>
  <si>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</si>
  <si>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</si>
  <si>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</si>
  <si>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</si>
  <si>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</si>
  <si>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</si>
  <si>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</si>
  <si>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</si>
  <si>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</si>
  <si>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</si>
  <si>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</si>
  <si>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</si>
  <si>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</si>
  <si>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</si>
  <si>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</si>
  <si>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</si>
  <si>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</si>
  <si>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</si>
  <si>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</si>
  <si>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</si>
  <si>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</si>
  <si>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</si>
  <si>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</si>
  <si>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</si>
  <si>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</si>
  <si>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</si>
  <si>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</si>
  <si>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</si>
  <si>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</si>
  <si>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</si>
  <si>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</si>
  <si>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</si>
  <si>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</si>
  <si>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</si>
  <si>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</si>
  <si>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</si>
  <si>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</si>
  <si>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</si>
  <si>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</si>
  <si>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</si>
  <si>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</si>
  <si>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</si>
  <si>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</si>
  <si>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</si>
  <si>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</si>
  <si>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</si>
  <si>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</si>
  <si>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</si>
  <si>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</si>
  <si>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</si>
  <si>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</si>
  <si>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</si>
  <si>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</si>
  <si>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</si>
  <si>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</si>
  <si>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</si>
  <si>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</si>
  <si>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</si>
  <si>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</si>
  <si>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</si>
  <si>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</si>
  <si>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</si>
  <si>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</si>
  <si>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</si>
  <si>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</si>
  <si>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</si>
  <si>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</si>
  <si>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</si>
  <si>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</si>
  <si>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</si>
  <si>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</si>
  <si>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</si>
  <si>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</si>
  <si>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</si>
  <si>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</si>
  <si>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</si>
  <si>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</si>
  <si>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</si>
  <si>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</si>
  <si>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</si>
  <si>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</si>
  <si>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</si>
  <si>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</si>
  <si>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</si>
  <si>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</si>
  <si>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</si>
  <si>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</si>
  <si>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</si>
  <si>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</si>
  <si>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</si>
  <si>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</si>
  <si>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</si>
  <si>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</si>
  <si>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</si>
  <si>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</si>
  <si>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</si>
  <si>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</si>
  <si>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</si>
  <si>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</si>
  <si>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</si>
  <si>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</si>
  <si>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</si>
  <si>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</si>
  <si>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</si>
  <si>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</si>
  <si>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</si>
  <si>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</si>
  <si>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</si>
  <si>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</si>
  <si>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</si>
  <si>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</si>
  <si>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</si>
  <si>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</si>
  <si>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</si>
  <si>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</si>
  <si>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</si>
  <si>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</si>
  <si>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</si>
  <si>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</si>
  <si>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</si>
  <si>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</si>
  <si>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</si>
  <si>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</si>
  <si>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</si>
  <si>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</si>
  <si>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</si>
  <si>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</si>
  <si>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</si>
  <si>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</si>
  <si>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</si>
  <si>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</si>
  <si>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</si>
  <si>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</si>
  <si>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</si>
  <si>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</si>
  <si>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</si>
  <si>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</si>
  <si>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</si>
  <si>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</si>
  <si>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</si>
  <si>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</si>
  <si>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</si>
  <si>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</si>
  <si>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</si>
  <si>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</si>
  <si>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</si>
  <si>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</si>
  <si>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</si>
  <si>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</si>
  <si>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</si>
  <si>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</si>
  <si>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</si>
  <si>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</si>
  <si>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</si>
  <si>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</si>
  <si>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</si>
  <si>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</si>
  <si>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</si>
  <si>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</si>
  <si>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</si>
  <si>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</si>
  <si>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</si>
  <si>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</si>
  <si>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</si>
  <si>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</si>
  <si>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</si>
  <si>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</si>
  <si>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</si>
  <si>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</si>
  <si>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</si>
  <si>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</si>
  <si>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</si>
  <si>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</si>
  <si>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</si>
  <si>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</si>
  <si>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</si>
  <si>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</si>
  <si>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</si>
  <si>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</si>
  <si>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</si>
  <si>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</si>
  <si>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</si>
  <si>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</si>
  <si>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</si>
  <si>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</si>
  <si>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</si>
  <si>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</si>
  <si>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</si>
  <si>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</si>
  <si>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</si>
  <si>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</si>
  <si>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</si>
  <si>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</si>
  <si>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</si>
  <si>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</si>
  <si>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</si>
  <si>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</si>
  <si>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</si>
  <si>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</si>
  <si>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</si>
  <si>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</si>
  <si>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</si>
  <si>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</si>
  <si>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</si>
  <si>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</si>
  <si>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</si>
  <si>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</si>
  <si>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</si>
  <si>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</si>
  <si>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</si>
  <si>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</si>
  <si>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</si>
  <si>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</si>
  <si>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</si>
  <si>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</si>
  <si>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</si>
  <si>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</si>
  <si>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</si>
  <si>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</si>
  <si>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</si>
  <si>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</si>
  <si>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</si>
  <si>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</si>
  <si>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</si>
  <si>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</si>
  <si>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</si>
  <si>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</si>
  <si>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</si>
  <si>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</si>
  <si>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</si>
  <si>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</si>
  <si>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</si>
  <si>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</si>
  <si>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</si>
  <si>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</si>
  <si>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</si>
  <si>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</si>
  <si>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</si>
  <si>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</si>
  <si>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</si>
  <si>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</si>
  <si>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</si>
  <si>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</si>
  <si>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</si>
  <si>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</si>
  <si>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</si>
  <si>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</si>
  <si>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</si>
  <si>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</si>
  <si>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</si>
  <si>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</si>
  <si>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</si>
  <si>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</si>
  <si>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</si>
  <si>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</si>
  <si>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</si>
  <si>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</si>
  <si>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</si>
  <si>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</si>
  <si>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</si>
  <si>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</si>
  <si>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</si>
  <si>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</si>
  <si>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</si>
  <si>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</si>
  <si>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</si>
  <si>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</si>
  <si>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</si>
  <si>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</si>
  <si>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</si>
  <si>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</si>
  <si>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</si>
  <si>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</si>
  <si>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</si>
  <si>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</si>
  <si>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</si>
  <si>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</si>
  <si>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</si>
  <si>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</si>
  <si>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</si>
  <si>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</si>
  <si>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</si>
  <si>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</si>
  <si>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</si>
  <si>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</si>
  <si>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</si>
  <si>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</si>
  <si>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</si>
  <si>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</si>
  <si>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</si>
  <si>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</si>
  <si>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</si>
  <si>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</si>
  <si>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</si>
  <si>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</si>
  <si>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</si>
  <si>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</si>
  <si>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</si>
  <si>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</si>
  <si>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</si>
  <si>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</si>
  <si>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</si>
  <si>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</si>
  <si>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</si>
  <si>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</si>
  <si>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</si>
  <si>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</si>
  <si>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</si>
  <si>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</si>
  <si>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</si>
  <si>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</si>
  <si>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</si>
  <si>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</si>
  <si>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</si>
  <si>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</si>
  <si>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</si>
  <si>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</si>
  <si>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</si>
  <si>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</si>
  <si>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</si>
  <si>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</si>
  <si>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</si>
  <si>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</si>
  <si>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</si>
  <si>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</si>
  <si>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</si>
  <si>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</si>
  <si>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</si>
  <si>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</si>
  <si>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</si>
  <si>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</si>
  <si>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</si>
  <si>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</si>
  <si>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</si>
  <si>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</si>
  <si>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</si>
  <si>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</si>
  <si>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</si>
  <si>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</si>
  <si>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</si>
  <si>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</si>
  <si>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</si>
  <si>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</si>
  <si>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</si>
  <si>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</si>
  <si>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</si>
  <si>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</si>
  <si>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</si>
  <si>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</si>
  <si>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</si>
  <si>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</si>
  <si>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</si>
  <si>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</si>
  <si>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</si>
  <si>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</si>
  <si>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</si>
  <si>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</si>
  <si>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</si>
  <si>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</si>
  <si>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</si>
  <si>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</si>
  <si>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</si>
  <si>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</si>
  <si>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</si>
  <si>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</si>
  <si>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</si>
  <si>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</si>
  <si>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</si>
  <si>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</si>
  <si>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</si>
  <si>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</si>
  <si>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</si>
  <si>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</si>
  <si>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</si>
  <si>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</si>
  <si>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</si>
  <si>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</si>
  <si>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</si>
  <si>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</si>
  <si>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</si>
  <si>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</si>
  <si>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</si>
  <si>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</si>
  <si>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</si>
  <si>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</si>
  <si>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</si>
  <si>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</si>
  <si>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</si>
  <si>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</si>
  <si>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</si>
  <si>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</si>
  <si>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</si>
  <si>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</si>
  <si>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</si>
  <si>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</si>
  <si>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</si>
  <si>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</si>
  <si>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</si>
  <si>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</si>
  <si>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</si>
  <si>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</si>
  <si>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</si>
  <si>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</si>
  <si>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</si>
  <si>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</si>
  <si>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</si>
  <si>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</si>
  <si>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</si>
  <si>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</si>
  <si>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</si>
  <si>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</si>
  <si>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</si>
  <si>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</si>
  <si>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</si>
  <si>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</si>
  <si>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</si>
  <si>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</si>
  <si>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</si>
  <si>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</si>
  <si>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</si>
  <si>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</si>
  <si>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</si>
  <si>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</si>
  <si>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</si>
  <si>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</si>
  <si>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</si>
  <si>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</si>
  <si>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</si>
  <si>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</si>
  <si>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</si>
  <si>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</si>
  <si>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</si>
  <si>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</si>
  <si>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</si>
  <si>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</si>
  <si>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</si>
  <si>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</si>
  <si>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</si>
  <si>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</si>
  <si>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</si>
  <si>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</si>
  <si>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</si>
  <si>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</si>
  <si>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</si>
  <si>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</si>
  <si>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</si>
  <si>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</si>
  <si>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</si>
  <si>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</si>
  <si>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</si>
  <si>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</si>
  <si>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</si>
  <si>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</si>
  <si>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</si>
  <si>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</si>
  <si>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</si>
  <si>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</si>
  <si>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</si>
  <si>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</si>
  <si>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</si>
  <si>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</si>
  <si>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</si>
  <si>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</si>
  <si>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</si>
  <si>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</si>
  <si>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</si>
  <si>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</si>
  <si>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</si>
  <si>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</si>
  <si>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</si>
  <si>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</si>
  <si>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</si>
  <si>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</si>
  <si>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</si>
  <si>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</si>
  <si>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</si>
  <si>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</si>
  <si>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</si>
  <si>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</si>
  <si>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</si>
  <si>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</si>
  <si>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</si>
  <si>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</si>
  <si>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</si>
  <si>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</si>
  <si>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</si>
  <si>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</si>
  <si>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</si>
  <si>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</si>
  <si>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</si>
  <si>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</si>
  <si>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</si>
  <si>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</si>
  <si>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</si>
  <si>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</si>
  <si>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</si>
  <si>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</si>
  <si>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</si>
  <si>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</si>
  <si>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</si>
  <si>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</si>
  <si>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</si>
  <si>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</si>
  <si>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</si>
  <si>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</si>
  <si>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</si>
  <si>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</si>
  <si>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</si>
  <si>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</si>
  <si>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</si>
  <si>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</si>
  <si>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</si>
  <si>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</si>
  <si>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</si>
  <si>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</si>
  <si>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</si>
  <si>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</si>
  <si>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</si>
  <si>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</si>
  <si>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</si>
  <si>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</si>
  <si>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</si>
  <si>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</si>
  <si>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</si>
  <si>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</si>
  <si>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</si>
  <si>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</si>
  <si>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</si>
  <si>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</si>
  <si>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</si>
  <si>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</si>
  <si>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</si>
  <si>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</si>
  <si>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</si>
  <si>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</si>
  <si>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</si>
  <si>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</si>
  <si>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</si>
  <si>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</si>
  <si>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</si>
  <si>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</si>
  <si>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</si>
  <si>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</si>
  <si>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</si>
  <si>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</si>
  <si>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</si>
  <si>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</si>
  <si>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</si>
  <si>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</si>
  <si>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</si>
  <si>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</si>
  <si>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</si>
  <si>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</si>
  <si>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</si>
  <si>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</si>
  <si>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</si>
  <si>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</si>
  <si>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</si>
  <si>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</si>
  <si>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</si>
  <si>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</si>
  <si>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</si>
  <si>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</si>
  <si>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</si>
  <si>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</si>
  <si>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</si>
  <si>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</si>
  <si>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</si>
  <si>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</si>
  <si>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</si>
  <si>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</si>
  <si>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</si>
  <si>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</si>
  <si>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</si>
  <si>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</si>
  <si>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</si>
  <si>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</si>
  <si>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</si>
  <si>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</si>
  <si>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</si>
  <si>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</si>
  <si>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</si>
  <si>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</si>
  <si>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</si>
  <si>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</si>
  <si>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</si>
  <si>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</si>
  <si>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</si>
  <si>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</si>
  <si>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</si>
  <si>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</si>
  <si>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</si>
  <si>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</si>
  <si>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</si>
  <si>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</si>
  <si>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</si>
  <si>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</si>
  <si>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</si>
  <si>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</si>
  <si>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</si>
  <si>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</si>
  <si>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</si>
  <si>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</si>
  <si>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</si>
  <si>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</si>
  <si>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</si>
  <si>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</si>
  <si>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</si>
  <si>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</si>
  <si>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</si>
  <si>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</si>
  <si>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</si>
  <si>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</si>
  <si>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</si>
  <si>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</si>
  <si>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</si>
  <si>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</si>
  <si>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</si>
  <si>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</si>
  <si>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</si>
  <si>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</si>
  <si>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</si>
  <si>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</si>
  <si>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</si>
  <si>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</si>
  <si>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</si>
  <si>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</si>
  <si>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</si>
  <si>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</si>
  <si>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</si>
  <si>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</si>
  <si>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</si>
  <si>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</si>
  <si>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</si>
  <si>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</si>
  <si>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</si>
  <si>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</si>
  <si>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</si>
  <si>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</si>
  <si>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</si>
  <si>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</si>
  <si>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</si>
  <si>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</si>
  <si>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</si>
  <si>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</si>
  <si>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</si>
  <si>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</si>
  <si>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</si>
  <si>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</si>
  <si>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</si>
  <si>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</si>
  <si>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</si>
  <si>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</si>
  <si>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</si>
  <si>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</si>
  <si>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</si>
  <si>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</si>
  <si>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</si>
  <si>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</si>
  <si>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</si>
  <si>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</si>
  <si>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</si>
  <si>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</si>
  <si>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</si>
  <si>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</si>
  <si>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</si>
  <si>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</si>
  <si>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</si>
  <si>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</si>
  <si>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</si>
  <si>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</si>
  <si>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</si>
  <si>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</si>
  <si>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</si>
  <si>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</si>
  <si>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</si>
  <si>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</si>
  <si>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</si>
  <si>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</si>
  <si>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</si>
  <si>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</si>
  <si>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</si>
  <si>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</si>
  <si>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</si>
  <si>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</si>
  <si>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</si>
  <si>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</si>
  <si>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</si>
  <si>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</si>
  <si>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</si>
  <si>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</si>
  <si>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</si>
  <si>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</si>
  <si>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</si>
  <si>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</si>
  <si>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</si>
  <si>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</si>
  <si>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</si>
  <si>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</si>
  <si>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</si>
  <si>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</si>
  <si>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</si>
  <si>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</si>
  <si>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</si>
  <si>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</si>
  <si>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</si>
  <si>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</si>
  <si>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</si>
  <si>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</si>
  <si>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</si>
  <si>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</si>
  <si>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</si>
  <si>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</si>
  <si>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</si>
  <si>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</si>
  <si>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</si>
  <si>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</si>
  <si>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</si>
  <si>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</si>
  <si>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</si>
  <si>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</si>
  <si>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</si>
  <si>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</si>
  <si>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</si>
  <si>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</si>
  <si>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</si>
  <si>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</si>
  <si>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</si>
  <si>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</si>
  <si>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</si>
  <si>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</si>
  <si>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</si>
  <si>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</si>
  <si>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</si>
  <si>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</si>
  <si>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</si>
  <si>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</si>
  <si>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</si>
  <si>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</si>
  <si>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</si>
  <si>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</si>
  <si>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</si>
  <si>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</si>
  <si>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</si>
  <si>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</si>
  <si>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</si>
  <si>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</si>
  <si>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</si>
  <si>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</si>
  <si>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</si>
  <si>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</si>
  <si>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</si>
  <si>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</si>
  <si>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</si>
  <si>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</si>
  <si>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</si>
  <si>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</si>
  <si>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</si>
  <si>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</si>
  <si>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</si>
  <si>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</si>
  <si>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</si>
  <si>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</si>
  <si>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</si>
  <si>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</si>
  <si>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</si>
  <si>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</si>
  <si>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</si>
  <si>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</si>
  <si>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</si>
  <si>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</si>
  <si>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</si>
  <si>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</si>
  <si>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</si>
  <si>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</si>
  <si>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</si>
  <si>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</si>
  <si>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</si>
  <si>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</si>
  <si>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</si>
  <si>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</si>
  <si>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</si>
  <si>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</si>
  <si>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</si>
  <si>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</si>
  <si>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</si>
  <si>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</si>
  <si>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</si>
  <si>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</si>
  <si>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</si>
  <si>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</si>
  <si>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</si>
  <si>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</si>
  <si>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</si>
  <si>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</si>
  <si>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</si>
  <si>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</si>
  <si>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</si>
  <si>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</si>
  <si>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</si>
  <si>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</si>
  <si>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</si>
  <si>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</si>
  <si>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</si>
  <si>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</si>
  <si>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</si>
  <si>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</si>
  <si>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</si>
  <si>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</si>
  <si>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</si>
  <si>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</si>
  <si>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</si>
  <si>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</si>
  <si>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</si>
  <si>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</si>
  <si>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</si>
  <si>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</si>
  <si>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</si>
  <si>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</si>
  <si>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</si>
  <si>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</si>
  <si>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</si>
  <si>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</si>
  <si>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</si>
  <si>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</si>
  <si>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</si>
  <si>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</si>
  <si>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</si>
  <si>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</si>
  <si>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</si>
  <si>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</si>
  <si>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</si>
  <si>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</si>
  <si>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</si>
  <si>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</si>
  <si>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</si>
  <si>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</si>
  <si>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</si>
  <si>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</si>
  <si>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</si>
  <si>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</si>
  <si>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</si>
  <si>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</si>
  <si>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</si>
  <si>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</si>
  <si>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</si>
  <si>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</si>
  <si>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</si>
  <si>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</si>
  <si>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</si>
  <si>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</si>
  <si>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</si>
  <si>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</si>
  <si>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</si>
  <si>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</si>
  <si>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</si>
  <si>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</si>
  <si>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</si>
  <si>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</si>
  <si>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</si>
  <si>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</si>
  <si>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</si>
  <si>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</si>
  <si>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</si>
  <si>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</si>
  <si>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</si>
  <si>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</si>
  <si>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</si>
  <si>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</si>
  <si>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</si>
  <si>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</si>
  <si>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</si>
  <si>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</si>
  <si>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</si>
  <si>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</si>
  <si>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</si>
  <si>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</si>
  <si>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</si>
  <si>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</si>
  <si>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</si>
  <si>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</si>
  <si>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</si>
  <si>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</si>
  <si>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</si>
  <si>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</si>
  <si>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</si>
  <si>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</si>
  <si>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</si>
  <si>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</si>
  <si>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</si>
  <si>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</si>
  <si>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</si>
  <si>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</si>
  <si>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</si>
  <si>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</si>
  <si>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</si>
  <si>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</si>
  <si>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</si>
  <si>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</si>
  <si>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</si>
  <si>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</si>
  <si>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</si>
  <si>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</si>
  <si>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</si>
  <si>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</si>
  <si>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</si>
  <si>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</si>
  <si>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</si>
  <si>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</si>
  <si>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</si>
  <si>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</si>
  <si>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</si>
  <si>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</si>
  <si>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</si>
  <si>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</si>
  <si>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</si>
  <si>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</si>
  <si>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</si>
  <si>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</si>
  <si>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</si>
  <si>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</si>
  <si>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</si>
  <si>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</si>
  <si>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</si>
  <si>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</si>
  <si>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</si>
  <si>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</si>
  <si>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</si>
  <si>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</si>
  <si>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</si>
  <si>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</si>
  <si>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</si>
  <si>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</si>
  <si>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</si>
  <si>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</si>
  <si>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</si>
  <si>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</si>
  <si>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</si>
  <si>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</si>
  <si>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</si>
  <si>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</si>
  <si>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</si>
  <si>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</si>
  <si>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</si>
  <si>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</si>
  <si>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</si>
  <si>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</si>
  <si>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</si>
  <si>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</si>
  <si>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</si>
  <si>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</si>
  <si>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</si>
  <si>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</si>
  <si>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</si>
  <si>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</si>
  <si>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</si>
  <si>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</si>
  <si>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</si>
  <si>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</si>
  <si>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</si>
  <si>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</si>
  <si>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</si>
  <si>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</si>
  <si>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</si>
  <si>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</si>
  <si>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</si>
  <si>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</si>
  <si>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</si>
  <si>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</si>
  <si>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</si>
  <si>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</si>
  <si>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</si>
  <si>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</si>
  <si>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</si>
  <si>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</si>
  <si>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</si>
  <si>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</si>
  <si>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</si>
  <si>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</si>
  <si>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</si>
  <si>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</si>
  <si>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</si>
  <si>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</si>
  <si>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</si>
  <si>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</si>
  <si>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</si>
  <si>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</si>
  <si>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</si>
  <si>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</si>
  <si>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</si>
  <si>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</si>
  <si>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</si>
  <si>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</si>
  <si>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</si>
  <si>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</si>
  <si>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</si>
  <si>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</si>
  <si>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</si>
  <si>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</si>
  <si>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</si>
  <si>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</si>
  <si>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</si>
  <si>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</si>
  <si>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</si>
  <si>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</si>
  <si>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</si>
  <si>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</si>
  <si>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</si>
  <si>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</si>
  <si>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</si>
  <si>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</si>
  <si>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</si>
  <si>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</si>
  <si>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</si>
  <si>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</si>
  <si>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</si>
  <si>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</si>
  <si>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</si>
  <si>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</si>
  <si>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</si>
  <si>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</si>
  <si>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</si>
  <si>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</si>
  <si>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</si>
  <si>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</si>
  <si>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</si>
  <si>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</si>
  <si>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</si>
  <si>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</si>
  <si>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</si>
  <si>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</si>
  <si>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</si>
  <si>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</si>
  <si>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</si>
  <si>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</si>
  <si>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</si>
  <si>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</si>
  <si>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</si>
  <si>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</si>
  <si>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</si>
  <si>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</si>
  <si>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</si>
  <si>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</si>
  <si>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</si>
  <si>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</si>
  <si>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</si>
  <si>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</si>
  <si>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</si>
  <si>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</si>
  <si>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</si>
  <si>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</si>
  <si>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</si>
  <si>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</si>
  <si>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</si>
  <si>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</si>
  <si>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</si>
  <si>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</si>
  <si>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</si>
  <si>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</si>
  <si>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</si>
  <si>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</si>
  <si>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</si>
  <si>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</si>
  <si>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</si>
  <si>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</si>
  <si>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</si>
  <si>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</si>
  <si>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</si>
  <si>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</si>
  <si>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</si>
  <si>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</si>
  <si>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</si>
  <si>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</si>
  <si>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</si>
  <si>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</si>
  <si>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</si>
  <si>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</si>
  <si>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</si>
  <si>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</si>
  <si>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</si>
  <si>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</si>
  <si>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</si>
  <si>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</si>
  <si>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</si>
  <si>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</si>
  <si>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</si>
  <si>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</si>
  <si>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</si>
  <si>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</si>
  <si>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</si>
  <si>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</si>
  <si>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</si>
  <si>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</si>
  <si>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</si>
  <si>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</si>
  <si>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</si>
  <si>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</si>
  <si>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</si>
  <si>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</si>
  <si>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</si>
  <si>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</si>
  <si>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</si>
  <si>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</si>
  <si>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</si>
  <si>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</si>
  <si>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</si>
  <si>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</si>
  <si>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</si>
  <si>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</si>
  <si>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</si>
  <si>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</si>
  <si>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</si>
  <si>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</si>
  <si>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</si>
  <si>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</si>
  <si>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</si>
  <si>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</si>
  <si>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</si>
  <si>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</si>
  <si>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</si>
  <si>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</si>
  <si>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</si>
  <si>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</si>
  <si>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</si>
  <si>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</si>
  <si>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</si>
  <si>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</si>
  <si>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</si>
  <si>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</si>
  <si>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</si>
  <si>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</si>
  <si>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</si>
  <si>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</si>
  <si>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</si>
  <si>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</si>
  <si>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</si>
  <si>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</si>
  <si>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</si>
  <si>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</si>
  <si>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</si>
  <si>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</si>
  <si>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</si>
  <si>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</si>
  <si>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</si>
  <si>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</si>
  <si>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</si>
  <si>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</si>
  <si>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</si>
  <si>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</si>
  <si>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</si>
  <si>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</si>
  <si>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</si>
  <si>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</si>
  <si>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</si>
  <si>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</si>
  <si>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</si>
  <si>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</si>
  <si>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</si>
  <si>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</si>
  <si>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</si>
  <si>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</si>
  <si>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</si>
  <si>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</si>
  <si>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</si>
  <si>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</si>
  <si>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</si>
  <si>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</si>
  <si>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</si>
  <si>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</si>
  <si>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</si>
  <si>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</si>
  <si>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</si>
  <si>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</si>
  <si>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</si>
  <si>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</si>
  <si>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</si>
  <si>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</si>
  <si>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</si>
  <si>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</si>
  <si>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</si>
  <si>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</si>
  <si>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</si>
  <si>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</si>
  <si>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</si>
  <si>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</si>
  <si>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</si>
  <si>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</si>
  <si>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</si>
  <si>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</si>
  <si>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</si>
  <si>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</si>
  <si>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</si>
  <si>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</si>
  <si>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</si>
  <si>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</si>
  <si>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</si>
  <si>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</si>
  <si>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</si>
  <si>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</si>
  <si>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</si>
  <si>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</si>
  <si>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</si>
  <si>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</si>
  <si>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</si>
  <si>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</si>
  <si>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</si>
  <si>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</si>
  <si>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</si>
  <si>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</si>
  <si>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</si>
  <si>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</si>
  <si>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</si>
  <si>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</si>
  <si>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</si>
  <si>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</si>
  <si>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</si>
  <si>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</si>
  <si>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</si>
  <si>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</si>
  <si>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</si>
  <si>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</si>
  <si>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</si>
  <si>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</si>
  <si>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</si>
  <si>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</si>
  <si>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</si>
  <si>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</si>
  <si>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</si>
  <si>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</si>
  <si>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</si>
  <si>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</si>
  <si>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</si>
  <si>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</si>
  <si>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</si>
  <si>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</si>
  <si>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</si>
  <si>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</si>
  <si>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</si>
  <si>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</si>
  <si>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</si>
  <si>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</si>
  <si>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</si>
  <si>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</si>
  <si>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</si>
  <si>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</si>
  <si>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</si>
  <si>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</si>
  <si>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</si>
  <si>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</si>
  <si>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</si>
  <si>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</si>
  <si>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</si>
  <si>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</si>
  <si>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</si>
  <si>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</si>
  <si>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</si>
  <si>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</si>
  <si>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</si>
  <si>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</si>
  <si>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</si>
  <si>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</si>
  <si>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</si>
  <si>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</si>
  <si>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</si>
  <si>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</si>
  <si>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</si>
  <si>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</si>
  <si>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</si>
  <si>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</si>
  <si>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</si>
  <si>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</si>
  <si>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</si>
  <si>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</si>
  <si>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</si>
  <si>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</si>
  <si>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</si>
  <si>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</si>
  <si>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</si>
  <si>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</si>
  <si>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</si>
  <si>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</si>
  <si>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</si>
  <si>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</si>
  <si>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</si>
  <si>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</si>
  <si>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</si>
  <si>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</si>
  <si>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</si>
  <si>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</si>
  <si>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</si>
  <si>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</si>
  <si>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</si>
  <si>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</si>
  <si>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</si>
  <si>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</si>
  <si>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</si>
  <si>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</si>
  <si>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</si>
  <si>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</si>
  <si>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</si>
  <si>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</si>
  <si>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</si>
  <si>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</si>
  <si>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</si>
  <si>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</si>
  <si>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</si>
  <si>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</si>
  <si>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</si>
  <si>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</si>
  <si>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</si>
  <si>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</si>
  <si>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</si>
  <si>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</si>
  <si>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</si>
  <si>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</si>
  <si>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</si>
  <si>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</si>
  <si>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</si>
  <si>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</si>
  <si>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</si>
  <si>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</si>
  <si>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</si>
  <si>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</si>
  <si>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</si>
  <si>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</si>
  <si>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</si>
  <si>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</si>
  <si>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</si>
  <si>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</si>
  <si>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</si>
  <si>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</si>
  <si>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</si>
  <si>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</si>
  <si>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</si>
  <si>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</si>
  <si>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</si>
  <si>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</si>
  <si>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</si>
  <si>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</si>
  <si>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</si>
  <si>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</si>
  <si>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</si>
  <si>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</si>
  <si>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</si>
  <si>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</si>
  <si>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</si>
  <si>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</si>
  <si>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</si>
  <si>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</si>
  <si>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</si>
  <si>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</si>
  <si>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</si>
  <si>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</si>
  <si>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</si>
  <si>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</si>
  <si>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</si>
  <si>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</si>
  <si>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</si>
  <si>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</si>
  <si>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</si>
  <si>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</si>
  <si>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</si>
  <si>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</si>
  <si>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</si>
  <si>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</si>
  <si>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</si>
  <si>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</si>
  <si>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</si>
  <si>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</si>
  <si>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</si>
  <si>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</si>
  <si>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</si>
  <si>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</si>
  <si>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</si>
  <si>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</si>
  <si>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</si>
  <si>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</si>
  <si>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</si>
  <si>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</si>
  <si>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</si>
  <si>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</si>
  <si>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</si>
  <si>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</si>
  <si>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</si>
  <si>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</si>
  <si>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</si>
  <si>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</si>
  <si>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</si>
  <si>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</si>
  <si>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</si>
  <si>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</si>
  <si>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</si>
  <si>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</si>
  <si>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</si>
  <si>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</si>
  <si>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</si>
  <si>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</si>
  <si>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</si>
  <si>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</si>
  <si>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</si>
  <si>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</si>
  <si>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</si>
  <si>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</si>
  <si>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</si>
  <si>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</si>
  <si>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</si>
  <si>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</si>
  <si>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</si>
  <si>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</si>
  <si>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</si>
  <si>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</si>
  <si>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</si>
  <si>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</si>
  <si>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</si>
  <si>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</si>
  <si>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</si>
  <si>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</si>
  <si>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</si>
  <si>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</si>
  <si>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</si>
  <si>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</si>
  <si>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</si>
  <si>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</si>
  <si>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</si>
  <si>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</si>
  <si>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</si>
  <si>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</si>
  <si>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</si>
  <si>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</si>
  <si>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</si>
  <si>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</si>
  <si>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</si>
  <si>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</si>
  <si>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</si>
  <si>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</si>
  <si>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</si>
  <si>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</si>
  <si>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</si>
  <si>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</si>
  <si>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</si>
  <si>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</si>
  <si>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</si>
  <si>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</si>
  <si>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</si>
  <si>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</si>
  <si>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</si>
  <si>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</si>
  <si>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</si>
  <si>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</si>
  <si>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</si>
  <si>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</si>
  <si>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</si>
  <si>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</si>
  <si>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</si>
  <si>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</si>
  <si>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</si>
  <si>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</si>
  <si>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</si>
  <si>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</si>
  <si>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</si>
  <si>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</si>
  <si>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</si>
  <si>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</si>
  <si>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</si>
  <si>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</si>
  <si>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</si>
  <si>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</si>
  <si>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</si>
  <si>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</si>
  <si>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</si>
  <si>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</si>
  <si>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</si>
  <si>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</si>
  <si>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</si>
  <si>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</si>
  <si>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</si>
  <si>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</si>
  <si>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</si>
  <si>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</si>
  <si>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</si>
  <si>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</si>
  <si>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</si>
  <si>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</si>
  <si>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</si>
  <si>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</si>
  <si>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</si>
  <si>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</si>
  <si>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</si>
  <si>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</si>
  <si>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</si>
  <si>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</si>
  <si>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</si>
  <si>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</si>
  <si>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</si>
  <si>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</si>
  <si>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</si>
  <si>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</si>
  <si>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</si>
  <si>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</si>
  <si>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</si>
  <si>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</si>
  <si>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</si>
  <si>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</si>
  <si>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</si>
  <si>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</si>
  <si>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</si>
  <si>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</si>
  <si>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</si>
  <si>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</si>
  <si>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</si>
  <si>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</si>
  <si>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</si>
  <si>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</si>
  <si>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</si>
  <si>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</si>
  <si>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</si>
  <si>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</si>
  <si>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</si>
  <si>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</si>
  <si>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</si>
  <si>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</si>
  <si>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</si>
  <si>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</si>
  <si>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</si>
  <si>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</si>
  <si>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</si>
  <si>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</si>
  <si>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</si>
  <si>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</si>
  <si>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</si>
  <si>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</si>
  <si>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</si>
  <si>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</si>
  <si>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</si>
  <si>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</si>
  <si>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</si>
  <si>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</si>
  <si>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</si>
  <si>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</si>
  <si>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</si>
  <si>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</si>
  <si>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</si>
  <si>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</si>
  <si>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</si>
  <si>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</si>
  <si>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</si>
  <si>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</si>
  <si>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</si>
  <si>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</si>
  <si>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</si>
  <si>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</si>
  <si>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</si>
  <si>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</si>
  <si>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</si>
  <si>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</si>
  <si>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</si>
  <si>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</si>
  <si>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</si>
  <si>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</si>
  <si>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</si>
  <si>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</si>
  <si>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</si>
  <si>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</si>
  <si>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</si>
  <si>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</si>
  <si>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</si>
  <si>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</si>
  <si>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</si>
  <si>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</si>
  <si>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</si>
  <si>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</si>
  <si>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</si>
  <si>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</si>
  <si>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</si>
  <si>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</si>
  <si>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</si>
  <si>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</si>
  <si>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</si>
  <si>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</si>
  <si>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</si>
  <si>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</si>
  <si>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</si>
  <si>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</si>
  <si>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</si>
  <si>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</si>
  <si>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</si>
  <si>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</si>
  <si>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</si>
  <si>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</si>
  <si>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</si>
  <si>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</si>
  <si>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</si>
  <si>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</si>
  <si>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</si>
  <si>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</si>
  <si>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</si>
  <si>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</si>
  <si>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</si>
  <si>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</si>
  <si>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</si>
  <si>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</si>
  <si>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</si>
  <si>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</si>
  <si>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</si>
  <si>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</si>
  <si>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</si>
  <si>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</si>
  <si>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</si>
  <si>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</si>
  <si>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</si>
  <si>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</si>
  <si>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</si>
  <si>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</si>
  <si>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</si>
  <si>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</si>
  <si>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</si>
  <si>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</si>
  <si>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</si>
  <si>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</si>
  <si>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</si>
  <si>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</si>
  <si>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</si>
  <si>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</si>
  <si>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</si>
  <si>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</si>
  <si>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</si>
  <si>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</si>
  <si>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</si>
  <si>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</si>
  <si>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</si>
  <si>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</si>
  <si>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</si>
  <si>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</si>
  <si>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</si>
  <si>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</si>
  <si>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</si>
  <si>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</si>
  <si>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</si>
  <si>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</si>
  <si>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</si>
  <si>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</si>
  <si>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</si>
  <si>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</si>
  <si>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</si>
  <si>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</si>
  <si>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</si>
  <si>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</si>
  <si>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</si>
  <si>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</si>
  <si>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</si>
  <si>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</si>
  <si>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</si>
  <si>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</si>
  <si>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</si>
  <si>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</si>
  <si>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</si>
  <si>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</si>
  <si>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</si>
  <si>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</si>
  <si>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</si>
  <si>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</si>
  <si>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</si>
  <si>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</si>
  <si>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</si>
  <si>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</si>
  <si>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</si>
  <si>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</si>
  <si>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</si>
  <si>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</si>
  <si>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</si>
  <si>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</si>
  <si>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</si>
  <si>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</si>
  <si>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</si>
  <si>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</si>
  <si>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</si>
  <si>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</si>
  <si>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</si>
  <si>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</si>
  <si>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</si>
  <si>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</si>
  <si>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</si>
  <si>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</si>
  <si>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</si>
  <si>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</si>
  <si>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</si>
  <si>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</si>
  <si>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</si>
  <si>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</si>
  <si>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</si>
  <si>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</si>
  <si>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</si>
  <si>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</si>
  <si>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</si>
  <si>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</si>
  <si>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</si>
  <si>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</si>
  <si>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</si>
  <si>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</si>
  <si>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</si>
  <si>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</si>
  <si>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</si>
  <si>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</si>
  <si>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</si>
  <si>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</si>
  <si>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</si>
  <si>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</si>
  <si>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</si>
  <si>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</si>
  <si>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</si>
  <si>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</si>
  <si>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</si>
  <si>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</si>
  <si>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</si>
  <si>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</si>
  <si>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</si>
  <si>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</si>
  <si>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</si>
  <si>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</si>
  <si>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</si>
  <si>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</si>
  <si>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</si>
  <si>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</si>
  <si>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</si>
  <si>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</si>
  <si>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</si>
  <si>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</si>
  <si>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</si>
  <si>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</si>
  <si>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</si>
  <si>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</si>
  <si>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</si>
  <si>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</si>
  <si>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</si>
  <si>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</si>
  <si>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</si>
  <si>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</si>
  <si>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</si>
  <si>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</si>
  <si>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</si>
  <si>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</si>
  <si>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</si>
  <si>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</si>
  <si>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</si>
  <si>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</si>
  <si>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</si>
  <si>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</si>
  <si>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</si>
  <si>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</si>
  <si>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</si>
  <si>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</si>
  <si>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</si>
  <si>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</si>
  <si>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</si>
  <si>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</si>
  <si>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</si>
  <si>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</si>
  <si>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</si>
  <si>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</si>
  <si>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</si>
  <si>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</si>
  <si>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</si>
  <si>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</si>
  <si>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</si>
  <si>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</si>
  <si>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</si>
  <si>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</si>
  <si>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</si>
  <si>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</si>
  <si>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</si>
  <si>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</si>
  <si>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</si>
  <si>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</si>
  <si>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</si>
  <si>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</si>
  <si>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</si>
  <si>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</si>
  <si>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</si>
  <si>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</si>
  <si>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</si>
  <si>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</si>
  <si>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</si>
  <si>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</si>
  <si>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</si>
  <si>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</si>
  <si>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</si>
  <si>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</si>
  <si>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</si>
  <si>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</si>
  <si>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</si>
  <si>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</si>
  <si>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</si>
  <si>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</si>
  <si>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</si>
  <si>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</si>
  <si>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</si>
  <si>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</si>
  <si>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</si>
  <si>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</si>
  <si>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</si>
  <si>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</si>
  <si>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</si>
  <si>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</si>
  <si>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</si>
  <si>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</si>
  <si>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</si>
  <si>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</si>
  <si>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</si>
  <si>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</si>
  <si>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</si>
  <si>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</si>
  <si>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</si>
  <si>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</si>
  <si>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</si>
  <si>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</si>
  <si>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</si>
  <si>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</si>
  <si>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</si>
  <si>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</si>
  <si>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</si>
  <si>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</si>
  <si>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</si>
  <si>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</si>
  <si>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</si>
  <si>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</si>
  <si>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</si>
  <si>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</si>
  <si>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</si>
  <si>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</si>
  <si>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</si>
  <si>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</si>
  <si>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</si>
  <si>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</si>
  <si>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</si>
  <si>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</si>
  <si>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</si>
  <si>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</si>
  <si>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</si>
  <si>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</si>
  <si>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</si>
  <si>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</si>
  <si>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</si>
  <si>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</si>
  <si>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</si>
  <si>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</si>
  <si>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</si>
  <si>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</si>
  <si>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</si>
  <si>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</si>
  <si>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</si>
  <si>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</si>
  <si>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</si>
  <si>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</si>
  <si>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</si>
  <si>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</si>
  <si>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</si>
  <si>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</si>
  <si>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</si>
  <si>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</si>
  <si>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</si>
  <si>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</si>
  <si>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</si>
  <si>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</si>
  <si>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</si>
  <si>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</si>
  <si>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</si>
  <si>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</si>
  <si>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</si>
  <si>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</si>
  <si>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</si>
  <si>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</si>
  <si>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</si>
  <si>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</si>
  <si>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</si>
  <si>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</si>
  <si>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</si>
  <si>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</si>
  <si>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</si>
  <si>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</si>
  <si>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</si>
  <si>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</si>
  <si>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</si>
  <si>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</si>
  <si>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</si>
  <si>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</si>
  <si>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</si>
  <si>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</si>
  <si>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</si>
  <si>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</si>
  <si>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</si>
  <si>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</si>
  <si>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</si>
  <si>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</si>
  <si>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</si>
  <si>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</si>
  <si>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</si>
  <si>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</si>
  <si>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</si>
  <si>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</si>
  <si>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</si>
  <si>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</si>
  <si>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</si>
  <si>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</si>
  <si>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</si>
  <si>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</si>
  <si>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</si>
  <si>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</si>
  <si>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</si>
  <si>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</si>
  <si>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</si>
  <si>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</si>
  <si>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</si>
  <si>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</si>
  <si>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</si>
  <si>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</si>
  <si>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</si>
  <si>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</si>
  <si>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</si>
  <si>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</si>
  <si>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</si>
  <si>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</si>
  <si>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</si>
  <si>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</si>
  <si>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</si>
  <si>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</si>
  <si>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</si>
  <si>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</si>
  <si>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</si>
  <si>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</si>
  <si>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</si>
  <si>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</si>
  <si>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</si>
  <si>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</si>
  <si>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</si>
  <si>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</si>
  <si>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</si>
  <si>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</si>
  <si>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</si>
  <si>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</si>
  <si>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</si>
  <si>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</si>
  <si>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</si>
  <si>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</si>
  <si>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</si>
  <si>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</si>
  <si>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</si>
  <si>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</si>
  <si>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</si>
  <si>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</si>
  <si>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</si>
  <si>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</si>
  <si>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</si>
  <si>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</si>
  <si>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</si>
  <si>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</si>
  <si>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</si>
  <si>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</si>
  <si>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</si>
  <si>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</si>
  <si>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</si>
  <si>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</si>
  <si>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</si>
  <si>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</si>
  <si>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</si>
  <si>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</si>
  <si>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</si>
  <si>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</si>
  <si>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</si>
  <si>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</si>
  <si>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</si>
  <si>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</si>
  <si>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</si>
  <si>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</si>
  <si>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</si>
  <si>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</si>
  <si>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</si>
  <si>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</si>
  <si>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</si>
  <si>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</si>
  <si>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</si>
  <si>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</si>
  <si>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</si>
  <si>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</si>
  <si>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</si>
  <si>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</si>
  <si>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</si>
  <si>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</si>
  <si>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</si>
  <si>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</si>
  <si>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</si>
  <si>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</si>
  <si>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</si>
  <si>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</si>
  <si>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</si>
  <si>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</si>
  <si>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</si>
  <si>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</si>
  <si>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</si>
  <si>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</si>
  <si>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</si>
  <si>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</si>
  <si>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</si>
  <si>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</si>
  <si>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</si>
  <si>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</si>
  <si>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</si>
  <si>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</si>
  <si>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</si>
  <si>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</si>
  <si>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</si>
  <si>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</si>
  <si>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</si>
  <si>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</si>
  <si>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</si>
  <si>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</si>
  <si>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</si>
  <si>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</si>
  <si>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</si>
  <si>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</si>
  <si>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</si>
  <si>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</si>
  <si>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</si>
  <si>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</si>
  <si>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</si>
  <si>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</si>
  <si>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</si>
  <si>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</si>
  <si>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</si>
  <si>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</si>
  <si>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</si>
  <si>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</si>
  <si>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</si>
  <si>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</si>
  <si>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</si>
  <si>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</si>
  <si>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</si>
  <si>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</si>
  <si>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</si>
  <si>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</si>
  <si>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</si>
  <si>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</si>
  <si>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</si>
  <si>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</si>
  <si>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</si>
  <si>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</si>
  <si>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</si>
  <si>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</si>
  <si>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</si>
  <si>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</si>
  <si>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</si>
  <si>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</si>
  <si>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</si>
  <si>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</si>
  <si>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</si>
  <si>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</si>
  <si>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</si>
  <si>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</si>
  <si>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</si>
  <si>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</si>
  <si>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</si>
  <si>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</si>
  <si>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</si>
  <si>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</si>
  <si>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</si>
  <si>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</si>
  <si>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</si>
  <si>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</si>
  <si>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</si>
  <si>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</si>
  <si>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</si>
  <si>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</si>
  <si>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</si>
  <si>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</si>
  <si>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</si>
  <si>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</si>
  <si>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</si>
  <si>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</si>
  <si>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</si>
  <si>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</si>
  <si>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</si>
  <si>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</si>
  <si>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</si>
  <si>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</si>
  <si>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</si>
  <si>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</si>
  <si>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</si>
  <si>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</si>
  <si>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</si>
  <si>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</si>
  <si>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</si>
  <si>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</si>
  <si>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</si>
  <si>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</si>
  <si>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</si>
  <si>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</si>
  <si>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</si>
  <si>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</si>
  <si>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</si>
  <si>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</si>
  <si>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</si>
  <si>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</si>
  <si>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</si>
  <si>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</si>
  <si>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</si>
  <si>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</si>
  <si>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</si>
  <si>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</si>
  <si>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</si>
  <si>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</si>
  <si>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</si>
  <si>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</si>
  <si>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</si>
  <si>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</si>
  <si>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</si>
  <si>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</si>
  <si>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</si>
  <si>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</si>
  <si>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</si>
  <si>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</si>
  <si>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</si>
  <si>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</si>
  <si>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</si>
  <si>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</si>
  <si>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</si>
  <si>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</si>
  <si>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</si>
  <si>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</si>
  <si>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</si>
  <si>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</si>
  <si>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</si>
  <si>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</si>
  <si>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</si>
  <si>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</si>
  <si>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</si>
  <si>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</si>
  <si>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</si>
  <si>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</si>
  <si>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</si>
  <si>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</si>
  <si>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</si>
  <si>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</si>
  <si>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</si>
  <si>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</si>
  <si>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</si>
  <si>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</si>
  <si>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</si>
  <si>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</si>
  <si>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</si>
  <si>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</si>
  <si>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</si>
  <si>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</si>
  <si>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</si>
  <si>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</si>
  <si>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</si>
  <si>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</si>
  <si>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</si>
  <si>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</si>
  <si>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</si>
  <si>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</si>
  <si>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</si>
  <si>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</si>
  <si>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</si>
  <si>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</si>
  <si>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</si>
  <si>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</si>
  <si>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</si>
  <si>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</si>
  <si>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</si>
  <si>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</si>
  <si>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</si>
  <si>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</si>
  <si>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</si>
  <si>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</si>
  <si>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</si>
  <si>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</si>
  <si>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</si>
  <si>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</si>
  <si>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</si>
  <si>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</si>
  <si>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</si>
  <si>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</si>
  <si>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</si>
  <si>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</si>
  <si>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</si>
  <si>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</si>
  <si>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</si>
  <si>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</si>
  <si>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</si>
  <si>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</si>
  <si>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</si>
  <si>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</si>
  <si>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</si>
  <si>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</si>
  <si>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</si>
  <si>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</si>
  <si>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</si>
  <si>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</si>
  <si>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</si>
  <si>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</si>
  <si>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</si>
  <si>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</si>
  <si>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</si>
  <si>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</si>
  <si>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</si>
  <si>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</si>
  <si>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</si>
  <si>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</si>
  <si>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</si>
  <si>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</si>
  <si>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</si>
  <si>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</si>
  <si>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</si>
  <si>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</si>
  <si>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</si>
  <si>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</si>
  <si>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</si>
  <si>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</si>
  <si>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</si>
  <si>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</si>
  <si>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</si>
  <si>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</si>
  <si>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</si>
  <si>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</si>
  <si>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</si>
  <si>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</si>
  <si>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</si>
  <si>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</si>
  <si>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</si>
  <si>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</si>
  <si>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</si>
  <si>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</si>
  <si>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</si>
  <si>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</si>
  <si>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</si>
  <si>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</si>
  <si>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</si>
  <si>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</si>
  <si>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</si>
  <si>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</si>
  <si>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</si>
  <si>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</si>
  <si>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</si>
  <si>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</si>
  <si>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</si>
  <si>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</si>
  <si>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</si>
  <si>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</si>
  <si>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</si>
  <si>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</si>
  <si>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</si>
  <si>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</si>
  <si>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</si>
  <si>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</si>
  <si>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</si>
  <si>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</si>
  <si>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</si>
  <si>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</si>
  <si>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</si>
  <si>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</si>
  <si>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</si>
  <si>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</si>
  <si>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</si>
  <si>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</si>
  <si>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</si>
  <si>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</si>
  <si>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</si>
  <si>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</si>
  <si>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</si>
  <si>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</si>
  <si>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</si>
  <si>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</si>
  <si>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</si>
  <si>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</si>
  <si>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</si>
  <si>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</si>
  <si>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</si>
  <si>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</si>
  <si>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</si>
  <si>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</si>
  <si>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</si>
  <si>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</si>
  <si>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</si>
  <si>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</si>
  <si>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</si>
  <si>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</si>
  <si>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</si>
  <si>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</si>
  <si>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</si>
  <si>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</si>
  <si>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</si>
  <si>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</si>
  <si>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</si>
  <si>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</si>
  <si>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</si>
  <si>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</si>
  <si>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</si>
  <si>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</si>
  <si>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</si>
  <si>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</si>
  <si>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</si>
  <si>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</si>
  <si>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</si>
  <si>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</si>
  <si>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</si>
  <si>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</si>
  <si>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</si>
  <si>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</si>
  <si>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</si>
  <si>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</si>
  <si>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</si>
  <si>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</si>
  <si>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</si>
  <si>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</si>
  <si>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</si>
  <si>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</si>
  <si>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</si>
  <si>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</si>
  <si>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</si>
  <si>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</si>
  <si>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</si>
  <si>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</si>
  <si>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</si>
  <si>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</si>
  <si>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</si>
  <si>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</si>
  <si>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</si>
  <si>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</si>
  <si>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</si>
  <si>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</si>
  <si>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</si>
  <si>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</si>
  <si>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</si>
  <si>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</si>
  <si>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</si>
  <si>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</si>
  <si>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</si>
  <si>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</si>
  <si>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</si>
  <si>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</si>
  <si>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</si>
  <si>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</si>
  <si>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</si>
  <si>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</si>
  <si>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</si>
  <si>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</si>
  <si>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</si>
  <si>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</si>
  <si>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</si>
  <si>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</si>
  <si>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</si>
  <si>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</si>
  <si>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</si>
  <si>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</si>
  <si>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</si>
  <si>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</si>
  <si>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</si>
  <si>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</si>
  <si>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</si>
  <si>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</si>
  <si>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</si>
  <si>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</si>
  <si>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</si>
  <si>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</si>
  <si>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</si>
  <si>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</si>
  <si>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</si>
  <si>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</si>
  <si>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</si>
  <si>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</si>
  <si>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</si>
  <si>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</si>
  <si>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</si>
  <si>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</si>
  <si>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</si>
  <si>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</si>
  <si>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</si>
  <si>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</si>
  <si>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</si>
  <si>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</si>
  <si>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</si>
  <si>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</si>
  <si>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</si>
  <si>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</si>
  <si>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</si>
  <si>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</si>
  <si>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</si>
  <si>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</si>
  <si>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</si>
  <si>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</si>
  <si>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</si>
  <si>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</si>
  <si>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</si>
  <si>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</si>
  <si>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</si>
  <si>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</si>
  <si>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</si>
  <si>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</si>
  <si>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</si>
  <si>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</si>
  <si>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</si>
  <si>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</si>
  <si>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</si>
  <si>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</si>
  <si>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</si>
  <si>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</si>
  <si>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</si>
  <si>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</si>
  <si>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</si>
  <si>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</si>
  <si>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</si>
  <si>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</si>
  <si>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</si>
  <si>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</si>
  <si>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</si>
  <si>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</si>
  <si>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</si>
  <si>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</si>
  <si>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</si>
  <si>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</si>
  <si>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</si>
  <si>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</si>
  <si>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</si>
  <si>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</si>
  <si>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</si>
  <si>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</si>
  <si>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</si>
  <si>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</si>
  <si>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</si>
  <si>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</si>
  <si>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</si>
  <si>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</si>
  <si>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</si>
  <si>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</si>
  <si>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</si>
  <si>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</si>
  <si>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</si>
  <si>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</si>
  <si>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</si>
  <si>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</si>
  <si>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</si>
  <si>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</si>
  <si>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</si>
  <si>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</si>
  <si>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</si>
  <si>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</si>
  <si>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</si>
  <si>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</si>
  <si>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</si>
  <si>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</si>
  <si>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</si>
  <si>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</si>
  <si>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</si>
  <si>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</si>
  <si>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</si>
  <si>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</si>
  <si>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</si>
  <si>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</si>
  <si>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</si>
  <si>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</si>
  <si>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</si>
  <si>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</si>
  <si>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</si>
  <si>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</si>
  <si>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</si>
  <si>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</si>
  <si>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</si>
  <si>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</si>
  <si>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</si>
  <si>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</si>
  <si>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</si>
  <si>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</si>
  <si>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</si>
  <si>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</si>
  <si>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</si>
  <si>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</si>
  <si>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</si>
  <si>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</si>
  <si>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</si>
  <si>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</si>
  <si>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</si>
  <si>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</si>
  <si>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</si>
  <si>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</si>
  <si>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</si>
  <si>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</si>
  <si>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</si>
  <si>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</si>
  <si>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</si>
  <si>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</si>
  <si>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</si>
  <si>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</si>
  <si>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</si>
  <si>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</si>
  <si>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</si>
  <si>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</si>
  <si>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</si>
  <si>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</si>
  <si>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</si>
  <si>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</si>
  <si>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</si>
  <si>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</si>
  <si>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</si>
  <si>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</si>
  <si>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</si>
  <si>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</si>
  <si>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</si>
  <si>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</si>
  <si>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</si>
  <si>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</si>
  <si>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</si>
  <si>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</si>
  <si>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</si>
  <si>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</si>
  <si>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</si>
  <si>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</si>
  <si>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</si>
  <si>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</si>
  <si>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</si>
  <si>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</si>
  <si>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</si>
  <si>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</si>
  <si>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</si>
  <si>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</si>
  <si>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</si>
  <si>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</si>
  <si>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</si>
  <si>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</si>
  <si>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</si>
  <si>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</si>
  <si>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</si>
  <si>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</si>
  <si>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</si>
  <si>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</si>
  <si>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</si>
  <si>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</si>
  <si>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</si>
  <si>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</si>
  <si>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</si>
  <si>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</si>
  <si>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</si>
  <si>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</si>
  <si>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</si>
  <si>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</si>
  <si>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</si>
  <si>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</si>
  <si>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</si>
  <si>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</si>
  <si>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</si>
  <si>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</si>
  <si>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</si>
  <si>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</si>
  <si>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</si>
  <si>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</si>
  <si>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</si>
  <si>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</si>
  <si>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</si>
  <si>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</si>
  <si>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</si>
  <si>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</si>
  <si>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</si>
  <si>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</si>
  <si>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</si>
  <si>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</si>
  <si>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</si>
  <si>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</si>
  <si>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</si>
  <si>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</si>
  <si>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</si>
  <si>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</si>
  <si>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</si>
  <si>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</si>
  <si>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</si>
  <si>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</si>
  <si>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</si>
  <si>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</si>
  <si>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</si>
  <si>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</si>
  <si>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</si>
  <si>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</si>
  <si>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</si>
  <si>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</si>
  <si>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</si>
  <si>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</si>
  <si>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</si>
  <si>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</si>
  <si>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</si>
  <si>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</si>
  <si>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</si>
  <si>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</si>
  <si>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</si>
  <si>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</si>
  <si>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</si>
  <si>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</si>
  <si>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</si>
  <si>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</si>
  <si>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</si>
  <si>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</si>
  <si>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</si>
  <si>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</si>
  <si>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</si>
  <si>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</si>
  <si>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</si>
  <si>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</si>
  <si>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</si>
  <si>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</si>
  <si>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</si>
  <si>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</si>
  <si>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</si>
  <si>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</si>
  <si>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</si>
  <si>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</si>
  <si>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</si>
  <si>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</si>
  <si>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</si>
  <si>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</si>
  <si>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</si>
  <si>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</si>
  <si>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</si>
  <si>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</si>
  <si>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</si>
  <si>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</si>
  <si>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</si>
  <si>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</si>
  <si>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</si>
  <si>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</si>
  <si>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</si>
  <si>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</si>
  <si>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</si>
  <si>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</si>
  <si>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</si>
  <si>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</si>
  <si>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</si>
  <si>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</si>
  <si>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</si>
  <si>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</si>
  <si>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</si>
  <si>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</si>
  <si>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</si>
  <si>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</si>
  <si>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</si>
  <si>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</si>
  <si>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</si>
  <si>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</si>
  <si>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</si>
  <si>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</si>
  <si>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</si>
  <si>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</si>
  <si>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</si>
  <si>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</si>
  <si>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</si>
  <si>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</si>
  <si>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</si>
  <si>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</si>
  <si>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</si>
  <si>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</si>
  <si>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</si>
  <si>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</si>
  <si>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</si>
  <si>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</si>
  <si>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</si>
  <si>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</si>
  <si>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</si>
  <si>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</si>
  <si>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</si>
  <si>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</si>
  <si>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</si>
  <si>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</si>
  <si>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</si>
  <si>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</si>
  <si>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</si>
  <si>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</si>
  <si>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</si>
  <si>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</si>
  <si>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</si>
  <si>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</si>
  <si>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</si>
  <si>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</si>
  <si>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</si>
  <si>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</si>
  <si>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</si>
  <si>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</si>
  <si>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</si>
  <si>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</si>
  <si>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</si>
  <si>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</si>
  <si>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</si>
  <si>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</si>
  <si>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</si>
  <si>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</si>
  <si>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</si>
  <si>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</si>
  <si>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</si>
  <si>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</si>
  <si>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</si>
  <si>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</si>
  <si>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</si>
  <si>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</si>
  <si>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</si>
  <si>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</si>
  <si>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</si>
  <si>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</si>
  <si>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</si>
  <si>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</si>
  <si>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</si>
  <si>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</si>
  <si>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</si>
  <si>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</si>
  <si>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</si>
  <si>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</si>
  <si>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</si>
  <si>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</si>
  <si>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</si>
  <si>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</si>
  <si>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</si>
  <si>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</si>
  <si>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</si>
  <si>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</si>
  <si>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</si>
  <si>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</si>
  <si>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</si>
  <si>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</si>
  <si>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</si>
  <si>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</si>
  <si>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</si>
  <si>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</si>
  <si>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</si>
  <si>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</si>
  <si>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</si>
  <si>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</si>
  <si>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</si>
  <si>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</si>
  <si>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</si>
  <si>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</si>
  <si>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</si>
  <si>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</si>
  <si>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</si>
  <si>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</si>
  <si>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</si>
  <si>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</si>
  <si>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</si>
  <si>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</si>
  <si>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</si>
  <si>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</si>
  <si>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</si>
  <si>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</si>
  <si>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</si>
  <si>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</si>
  <si>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</si>
  <si>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</si>
  <si>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</si>
  <si>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</si>
  <si>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</si>
  <si>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</si>
  <si>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</si>
  <si>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</si>
  <si>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</si>
  <si>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</si>
  <si>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</si>
  <si>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</si>
  <si>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</si>
  <si>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</si>
  <si>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</si>
  <si>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</si>
  <si>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</si>
  <si>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</si>
  <si>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</si>
  <si>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</si>
  <si>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</si>
  <si>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</si>
  <si>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</si>
  <si>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</si>
  <si>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</si>
  <si>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</si>
  <si>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</si>
  <si>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</si>
  <si>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</si>
  <si>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</si>
  <si>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</si>
  <si>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</si>
  <si>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</si>
  <si>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</si>
  <si>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</si>
  <si>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</si>
  <si>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</si>
  <si>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</si>
  <si>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</si>
  <si>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</si>
  <si>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</si>
  <si>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</si>
  <si>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</si>
  <si>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</si>
  <si>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</si>
  <si>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</si>
  <si>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</si>
  <si>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</si>
  <si>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</si>
  <si>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</si>
  <si>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</si>
  <si>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</si>
  <si>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</si>
  <si>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</si>
  <si>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</si>
  <si>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</si>
  <si>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</si>
  <si>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</si>
  <si>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</si>
  <si>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</si>
  <si>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</si>
  <si>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</si>
  <si>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</si>
  <si>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</si>
  <si>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</si>
  <si>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</si>
  <si>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</si>
  <si>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</si>
  <si>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</si>
  <si>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</si>
  <si>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</si>
  <si>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</si>
  <si>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</si>
  <si>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</si>
  <si>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</si>
  <si>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</si>
  <si>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</si>
  <si>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</si>
  <si>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</si>
  <si>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</si>
  <si>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</si>
  <si>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</si>
  <si>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</si>
  <si>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</si>
  <si>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</si>
  <si>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</si>
  <si>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</si>
  <si>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</si>
  <si>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</si>
  <si>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</si>
  <si>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</si>
  <si>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</si>
  <si>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</si>
  <si>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</si>
  <si>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</si>
  <si>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</si>
  <si>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</si>
  <si>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</si>
  <si>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</si>
  <si>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</si>
  <si>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</si>
  <si>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</si>
  <si>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</si>
  <si>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</si>
  <si>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</si>
  <si>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</si>
  <si>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</si>
  <si>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</si>
  <si>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</si>
  <si>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</si>
  <si>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</si>
  <si>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</si>
  <si>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</si>
  <si>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</si>
  <si>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</si>
  <si>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</si>
  <si>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</si>
  <si>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</si>
  <si>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</si>
  <si>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</si>
  <si>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</si>
  <si>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</si>
  <si>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</si>
  <si>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</si>
  <si>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</si>
  <si>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</si>
  <si>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</si>
  <si>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</si>
  <si>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</si>
  <si>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</si>
  <si>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</si>
  <si>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</si>
  <si>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</si>
  <si>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</si>
  <si>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</si>
  <si>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</si>
  <si>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</si>
  <si>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</si>
  <si>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</si>
  <si>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</si>
  <si>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</si>
  <si>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</si>
  <si>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</si>
  <si>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</si>
  <si>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</si>
  <si>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</si>
  <si>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</si>
  <si>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</si>
  <si>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</si>
  <si>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</si>
  <si>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</si>
  <si>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</si>
  <si>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</si>
  <si>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</si>
  <si>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</si>
  <si>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</si>
  <si>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</si>
  <si>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</si>
  <si>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</si>
  <si>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</si>
  <si>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</si>
  <si>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</si>
  <si>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</si>
  <si>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</si>
  <si>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</si>
  <si>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</si>
  <si>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</si>
  <si>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</si>
  <si>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</si>
  <si>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</si>
  <si>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</si>
  <si>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</si>
  <si>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</si>
  <si>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</si>
  <si>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</si>
  <si>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</si>
  <si>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</si>
  <si>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</si>
  <si>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</si>
  <si>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</si>
  <si>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</si>
  <si>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</si>
  <si>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</si>
  <si>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</si>
  <si>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</si>
  <si>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</si>
  <si>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</si>
  <si>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</si>
  <si>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</si>
  <si>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</si>
  <si>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</si>
  <si>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</si>
  <si>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</si>
  <si>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</si>
  <si>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</si>
  <si>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</si>
  <si>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</si>
  <si>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</si>
  <si>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</si>
  <si>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</si>
  <si>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</si>
  <si>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</si>
  <si>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</si>
  <si>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</si>
  <si>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</si>
  <si>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</si>
  <si>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</si>
  <si>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</si>
  <si>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</si>
  <si>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</si>
  <si>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</si>
  <si>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</si>
  <si>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</si>
  <si>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</si>
  <si>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</si>
  <si>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</si>
  <si>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</si>
  <si>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</si>
  <si>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</si>
  <si>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</si>
  <si>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</si>
  <si>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</si>
  <si>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</si>
  <si>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</si>
  <si>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</si>
  <si>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</si>
  <si>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</si>
  <si>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</si>
  <si>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</si>
  <si>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</si>
  <si>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</si>
  <si>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</si>
  <si>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</si>
  <si>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</si>
  <si>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</si>
  <si>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</si>
  <si>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</si>
  <si>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</si>
  <si>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</si>
  <si>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</si>
  <si>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</si>
  <si>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</si>
  <si>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</si>
  <si>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</si>
  <si>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</si>
  <si>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</si>
  <si>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</si>
  <si>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</si>
  <si>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</si>
  <si>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</si>
  <si>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</si>
  <si>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</si>
  <si>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</si>
  <si>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</si>
  <si>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</si>
  <si>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</si>
  <si>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</si>
  <si>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</si>
  <si>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</si>
  <si>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</si>
  <si>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</si>
  <si>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</si>
  <si>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</si>
  <si>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</si>
  <si>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</si>
  <si>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</si>
  <si>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</si>
  <si>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</si>
  <si>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</si>
  <si>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</si>
  <si>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</si>
  <si>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</si>
  <si>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</si>
  <si>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</si>
  <si>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</si>
  <si>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</si>
  <si>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</si>
  <si>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</si>
  <si>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</si>
  <si>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</si>
  <si>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</si>
  <si>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</si>
  <si>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</si>
  <si>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</si>
  <si>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</si>
  <si>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</si>
  <si>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</si>
  <si>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</si>
  <si>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</si>
  <si>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</si>
  <si>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</si>
  <si>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</si>
  <si>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</si>
  <si>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</si>
  <si>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</si>
  <si>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</si>
  <si>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</si>
  <si>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</si>
  <si>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</si>
  <si>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</si>
  <si>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</si>
  <si>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</si>
  <si>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</si>
  <si>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</si>
  <si>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</si>
  <si>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</si>
  <si>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</si>
  <si>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</si>
  <si>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</si>
  <si>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</si>
  <si>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</si>
  <si>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</si>
  <si>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</si>
  <si>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</si>
  <si>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</si>
  <si>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</si>
  <si>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</si>
  <si>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</si>
  <si>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</si>
  <si>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</si>
  <si>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</si>
  <si>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</si>
  <si>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</si>
  <si>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</si>
  <si>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</si>
  <si>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</si>
  <si>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</si>
  <si>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</si>
  <si>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</si>
  <si>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</si>
  <si>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</si>
  <si>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</si>
  <si>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</si>
  <si>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</si>
  <si>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</si>
  <si>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</si>
  <si>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</si>
  <si>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</si>
  <si>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</si>
  <si>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</si>
  <si>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</si>
  <si>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</si>
  <si>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</si>
  <si>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</si>
  <si>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</si>
  <si>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</si>
  <si>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</si>
  <si>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</si>
  <si>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</si>
  <si>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</si>
  <si>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</si>
  <si>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</si>
  <si>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</si>
  <si>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</si>
  <si>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</si>
  <si>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</si>
  <si>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</si>
  <si>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</si>
  <si>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</si>
  <si>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</si>
  <si>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</si>
  <si>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</si>
  <si>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</si>
  <si>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</si>
  <si>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</si>
  <si>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</si>
  <si>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</si>
  <si>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</si>
  <si>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</si>
  <si>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</si>
  <si>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</si>
  <si>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</si>
  <si>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</si>
  <si>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</si>
  <si>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</si>
  <si>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</si>
  <si>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</si>
  <si>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</si>
  <si>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</si>
  <si>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</si>
  <si>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</si>
  <si>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</si>
  <si>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</si>
  <si>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</si>
  <si>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</si>
  <si>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</si>
  <si>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</si>
  <si>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</si>
  <si>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</si>
  <si>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</si>
  <si>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</si>
  <si>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</si>
  <si>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</si>
  <si>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</si>
  <si>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</si>
  <si>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</si>
  <si>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</si>
  <si>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</si>
  <si>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</si>
  <si>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</si>
  <si>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</si>
  <si>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</si>
  <si>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</si>
  <si>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</si>
  <si>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</si>
  <si>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</si>
  <si>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</si>
  <si>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</si>
  <si>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</si>
  <si>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</si>
  <si>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</si>
  <si>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</si>
  <si>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</si>
  <si>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</si>
  <si>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</si>
  <si>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</si>
  <si>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</si>
  <si>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</si>
  <si>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</si>
  <si>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</si>
  <si>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</si>
  <si>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</si>
  <si>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</si>
  <si>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</si>
  <si>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</si>
  <si>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</si>
  <si>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</si>
  <si>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</si>
  <si>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</si>
  <si>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</si>
  <si>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</si>
  <si>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</si>
  <si>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</si>
  <si>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</si>
  <si>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</si>
  <si>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</si>
  <si>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</si>
  <si>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</si>
  <si>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</si>
  <si>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</si>
  <si>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</si>
  <si>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</si>
  <si>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</si>
  <si>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</si>
  <si>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</si>
  <si>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</si>
  <si>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</si>
  <si>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</si>
  <si>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</si>
  <si>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</si>
  <si>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</si>
  <si>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</si>
  <si>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</si>
  <si>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</si>
  <si>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</si>
  <si>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</si>
  <si>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</si>
  <si>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</si>
  <si>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</si>
  <si>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</si>
  <si>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</si>
  <si>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</si>
  <si>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</si>
  <si>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</si>
  <si>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</si>
  <si>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</si>
  <si>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</si>
  <si>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</si>
  <si>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</si>
  <si>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</si>
  <si>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</si>
  <si>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</si>
  <si>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</si>
  <si>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</si>
  <si>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</si>
  <si>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</si>
  <si>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</si>
  <si>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</si>
  <si>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</si>
  <si>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</si>
  <si>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</si>
  <si>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</si>
  <si>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</si>
  <si>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</si>
  <si>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</si>
  <si>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</si>
  <si>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</si>
  <si>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</si>
  <si>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</si>
  <si>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</si>
  <si>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</si>
  <si>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</si>
  <si>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</si>
  <si>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</si>
  <si>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</si>
  <si>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</si>
  <si>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</si>
  <si>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</si>
  <si>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</si>
  <si>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</si>
  <si>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</si>
  <si>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</si>
  <si>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</si>
  <si>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</si>
  <si>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</si>
  <si>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</si>
  <si>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</si>
  <si>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</si>
  <si>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</si>
  <si>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</si>
  <si>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</si>
  <si>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</si>
  <si>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</si>
  <si>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</si>
  <si>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</si>
  <si>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</si>
  <si>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</si>
  <si>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</si>
  <si>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</si>
  <si>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</si>
  <si>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</si>
  <si>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</si>
  <si>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</si>
  <si>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</si>
  <si>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</si>
  <si>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</si>
  <si>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</si>
  <si>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</si>
  <si>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</si>
  <si>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</si>
  <si>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</si>
  <si>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</si>
  <si>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</si>
  <si>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</si>
  <si>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</si>
  <si>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</si>
  <si>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</si>
  <si>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</si>
  <si>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</si>
  <si>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</si>
  <si>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</si>
  <si>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</si>
  <si>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</si>
  <si>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</si>
  <si>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</si>
  <si>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</si>
  <si>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</si>
  <si>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</si>
  <si>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</si>
  <si>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</si>
  <si>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</si>
  <si>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</si>
  <si>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</si>
  <si>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</si>
  <si>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</si>
  <si>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</si>
  <si>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</si>
  <si>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</si>
  <si>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</si>
  <si>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</si>
  <si>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</si>
  <si>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</si>
  <si>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</si>
  <si>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</si>
  <si>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</si>
  <si>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</si>
  <si>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</si>
  <si>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</si>
  <si>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</si>
  <si>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</si>
  <si>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</si>
  <si>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</si>
  <si>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</si>
  <si>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</si>
  <si>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</si>
  <si>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</si>
  <si>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</si>
  <si>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</si>
  <si>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</si>
  <si>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</si>
  <si>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</si>
  <si>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</si>
  <si>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</si>
  <si>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</si>
  <si>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</si>
  <si>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</si>
  <si>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</si>
  <si>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</si>
  <si>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</si>
  <si>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</si>
  <si>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</si>
  <si>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</si>
  <si>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</si>
  <si>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</si>
  <si>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</si>
  <si>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</si>
  <si>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</si>
  <si>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</si>
  <si>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</si>
  <si>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</si>
  <si>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</si>
  <si>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</si>
  <si>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</si>
  <si>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</si>
  <si>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</si>
  <si>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</si>
  <si>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</si>
  <si>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</si>
  <si>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</si>
  <si>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</si>
  <si>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</si>
  <si>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</si>
  <si>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</si>
  <si>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</si>
  <si>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</si>
  <si>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</si>
  <si>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</si>
  <si>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</si>
  <si>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</si>
  <si>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</si>
  <si>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</si>
  <si>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</si>
  <si>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</si>
  <si>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</si>
  <si>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</si>
  <si>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</si>
  <si>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</si>
  <si>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</si>
  <si>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</si>
  <si>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</si>
  <si>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</si>
  <si>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</si>
  <si>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</si>
  <si>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</si>
  <si>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</si>
  <si>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</si>
  <si>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</si>
  <si>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</si>
  <si>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</si>
  <si>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</si>
  <si>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</si>
  <si>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</si>
  <si>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</si>
  <si>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</si>
  <si>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</si>
  <si>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</si>
  <si>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</si>
  <si>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</si>
  <si>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</si>
  <si>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</si>
  <si>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</si>
  <si>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</si>
  <si>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</si>
  <si>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</si>
  <si>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</si>
  <si>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</si>
  <si>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</si>
  <si>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</si>
  <si>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</si>
  <si>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</si>
  <si>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</si>
  <si>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</si>
  <si>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</si>
  <si>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</si>
  <si>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</si>
  <si>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</si>
  <si>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</si>
  <si>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</si>
  <si>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</si>
  <si>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</si>
  <si>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</si>
  <si>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</si>
  <si>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</si>
  <si>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</si>
  <si>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</si>
  <si>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</si>
  <si>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</si>
  <si>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</si>
  <si>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</si>
  <si>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</si>
  <si>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</si>
  <si>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</si>
  <si>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</si>
  <si>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</si>
  <si>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</si>
  <si>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</si>
  <si>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</si>
  <si>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</si>
  <si>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</si>
  <si>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</si>
  <si>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</si>
  <si>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</si>
  <si>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</si>
  <si>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</si>
  <si>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</si>
  <si>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</si>
  <si>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</si>
  <si>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</si>
  <si>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</si>
  <si>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</si>
  <si>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</si>
  <si>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</si>
  <si>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</si>
  <si>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</si>
  <si>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</si>
  <si>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</si>
  <si>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</si>
  <si>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</si>
  <si>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</si>
  <si>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</si>
  <si>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</si>
  <si>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</si>
  <si>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</si>
  <si>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</si>
  <si>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</si>
  <si>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</si>
  <si>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</si>
  <si>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</si>
  <si>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</si>
  <si>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</si>
  <si>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</si>
  <si>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</si>
  <si>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</si>
  <si>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</si>
  <si>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</si>
  <si>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</si>
  <si>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</si>
  <si>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</si>
  <si>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</si>
  <si>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</si>
  <si>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</si>
  <si>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</si>
  <si>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</si>
  <si>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</si>
  <si>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</si>
  <si>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</si>
  <si>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</si>
  <si>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</si>
  <si>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</si>
  <si>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</si>
  <si>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</si>
  <si>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</si>
  <si>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</si>
  <si>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</si>
  <si>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</si>
  <si>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</si>
  <si>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</si>
  <si>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</si>
  <si>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</si>
  <si>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</si>
  <si>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</si>
  <si>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</si>
  <si>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</si>
  <si>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</si>
  <si>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</si>
  <si>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</si>
  <si>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</si>
  <si>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</si>
  <si>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</si>
  <si>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</si>
  <si>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</si>
  <si>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</si>
  <si>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</si>
  <si>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</si>
  <si>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</si>
  <si>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</si>
  <si>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</si>
  <si>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</si>
  <si>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</si>
  <si>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</si>
  <si>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</si>
  <si>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</si>
  <si>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</si>
  <si>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</si>
  <si>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</si>
  <si>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</si>
  <si>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</si>
  <si>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</si>
  <si>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</si>
  <si>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</si>
  <si>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</si>
  <si>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</si>
  <si>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</si>
  <si>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</si>
  <si>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</si>
  <si>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</si>
  <si>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</si>
  <si>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</si>
  <si>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</si>
  <si>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</si>
  <si>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</si>
  <si>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</si>
  <si>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</si>
  <si>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</si>
  <si>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</si>
  <si>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</si>
  <si>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</si>
  <si>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</si>
  <si>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</si>
  <si>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</si>
  <si>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</si>
  <si>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</si>
  <si>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</si>
  <si>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</si>
  <si>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</si>
  <si>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</si>
  <si>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</si>
  <si>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</si>
  <si>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</si>
  <si>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</si>
  <si>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</si>
  <si>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</si>
  <si>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</si>
  <si>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</si>
  <si>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</si>
  <si>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</si>
  <si>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</si>
  <si>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</si>
  <si>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</si>
  <si>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</si>
  <si>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</si>
  <si>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</si>
  <si>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</si>
  <si>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</si>
  <si>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</si>
  <si>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</si>
  <si>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</si>
  <si>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</si>
  <si>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</si>
  <si>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</si>
  <si>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</si>
  <si>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</si>
  <si>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</si>
  <si>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</si>
  <si>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</si>
  <si>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</si>
  <si>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</si>
  <si>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</si>
  <si>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</si>
  <si>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</si>
  <si>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</si>
  <si>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</si>
  <si>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</si>
  <si>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</si>
  <si>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</si>
  <si>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</si>
  <si>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</si>
  <si>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</si>
  <si>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</si>
  <si>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</si>
  <si>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</si>
  <si>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</si>
  <si>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</si>
  <si>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</si>
  <si>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</si>
  <si>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</si>
  <si>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</si>
  <si>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</si>
  <si>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</si>
  <si>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</si>
  <si>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</si>
  <si>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</si>
  <si>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</si>
  <si>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</si>
  <si>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</si>
  <si>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</si>
  <si>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</si>
  <si>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</si>
  <si>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</si>
  <si>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</si>
  <si>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</si>
  <si>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</si>
  <si>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</si>
  <si>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</si>
  <si>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</si>
  <si>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</si>
  <si>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</si>
  <si>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</si>
  <si>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</si>
  <si>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</si>
  <si>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</si>
  <si>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</si>
  <si>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</si>
  <si>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</si>
  <si>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</si>
  <si>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</si>
  <si>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</si>
  <si>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</si>
  <si>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</si>
  <si>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</si>
  <si>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</si>
  <si>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</si>
  <si>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</si>
  <si>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</si>
  <si>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</si>
  <si>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</si>
  <si>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</si>
  <si>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</si>
  <si>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</si>
  <si>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</si>
  <si>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</si>
  <si>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</si>
  <si>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</si>
  <si>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</si>
  <si>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</si>
  <si>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</si>
  <si>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</si>
  <si>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</si>
  <si>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</si>
  <si>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</si>
  <si>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</si>
  <si>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</si>
  <si>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</si>
  <si>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</si>
  <si>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</si>
  <si>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</si>
  <si>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</si>
  <si>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</si>
  <si>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</si>
  <si>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</si>
  <si>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</si>
  <si>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</si>
  <si>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</si>
  <si>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</si>
  <si>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</si>
  <si>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</si>
  <si>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</si>
  <si>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</si>
  <si>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</si>
  <si>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</si>
  <si>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</si>
  <si>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</si>
  <si>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</si>
  <si>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</si>
  <si>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</si>
  <si>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</si>
  <si>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</si>
  <si>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</si>
  <si>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</si>
  <si>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</si>
  <si>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</si>
  <si>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</si>
  <si>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</si>
  <si>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</si>
  <si>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</si>
  <si>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</si>
  <si>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</si>
  <si>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</si>
  <si>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</si>
  <si>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</si>
  <si>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</si>
  <si>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</si>
  <si>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</si>
  <si>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</si>
  <si>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</si>
  <si>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</si>
  <si>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</si>
  <si>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</si>
  <si>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</si>
  <si>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</si>
  <si>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</si>
  <si>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</si>
  <si>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</si>
  <si>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</si>
  <si>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</si>
  <si>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</si>
  <si>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</si>
  <si>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</si>
  <si>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</si>
  <si>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</si>
  <si>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</si>
  <si>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</si>
  <si>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</si>
  <si>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</si>
  <si>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</si>
  <si>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</si>
  <si>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</si>
  <si>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</si>
  <si>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</si>
  <si>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</si>
  <si>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</si>
  <si>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</si>
  <si>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</si>
  <si>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</si>
  <si>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</si>
  <si>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</si>
  <si>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</si>
  <si>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</si>
  <si>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</si>
  <si>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</si>
  <si>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</si>
  <si>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</si>
  <si>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</si>
  <si>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</si>
  <si>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</si>
  <si>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</si>
  <si>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</si>
  <si>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</si>
  <si>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</si>
  <si>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</si>
  <si>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</si>
  <si>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</si>
  <si>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</si>
  <si>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</si>
  <si>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</si>
  <si>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</si>
  <si>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</si>
  <si>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</si>
  <si>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</si>
  <si>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</si>
  <si>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</si>
  <si>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</si>
  <si>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</si>
  <si>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</si>
  <si>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</si>
  <si>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</si>
  <si>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</si>
  <si>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</si>
  <si>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</si>
  <si>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</si>
  <si>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</si>
  <si>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</si>
  <si>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</si>
  <si>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</si>
  <si>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</si>
  <si>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</si>
  <si>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</si>
  <si>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</si>
  <si>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</si>
  <si>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</si>
  <si>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</si>
  <si>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</si>
  <si>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</si>
  <si>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</si>
  <si>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</si>
  <si>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</si>
  <si>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</si>
  <si>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</si>
  <si>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</si>
  <si>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</si>
  <si>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</si>
  <si>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</si>
  <si>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</si>
  <si>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</si>
  <si>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</si>
  <si>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</si>
  <si>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</si>
  <si>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</si>
  <si>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</si>
  <si>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</si>
  <si>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</si>
  <si>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</si>
  <si>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</si>
  <si>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</si>
  <si>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</si>
  <si>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</si>
  <si>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</si>
  <si>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</si>
  <si>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</si>
  <si>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</si>
  <si>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</si>
  <si>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</si>
  <si>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</si>
  <si>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</si>
  <si>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</si>
  <si>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</si>
  <si>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</si>
  <si>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</si>
  <si>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</si>
  <si>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</si>
  <si>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</si>
  <si>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</si>
  <si>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</si>
  <si>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</si>
  <si>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</si>
  <si>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</si>
  <si>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</si>
  <si>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</si>
  <si>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</si>
  <si>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</si>
  <si>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</si>
  <si>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</si>
  <si>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</si>
  <si>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</si>
  <si>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</si>
  <si>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</si>
  <si>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</si>
  <si>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</si>
  <si>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</si>
  <si>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</si>
  <si>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</si>
  <si>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</si>
  <si>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</si>
  <si>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</si>
  <si>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</si>
  <si>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</si>
  <si>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</si>
  <si>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</si>
  <si>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</si>
  <si>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</si>
  <si>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</si>
  <si>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</si>
  <si>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</si>
  <si>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</si>
  <si>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</si>
  <si>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</si>
  <si>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</si>
  <si>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</si>
  <si>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</si>
  <si>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</si>
  <si>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</si>
  <si>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</si>
  <si>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</si>
  <si>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</si>
  <si>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</si>
  <si>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</si>
  <si>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</si>
  <si>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</si>
  <si>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</si>
  <si>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</si>
  <si>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</si>
  <si>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</si>
  <si>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</si>
  <si>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</si>
  <si>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</si>
  <si>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</si>
  <si>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</si>
  <si>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</si>
  <si>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</si>
  <si>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</si>
  <si>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</si>
  <si>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</si>
  <si>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</si>
  <si>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</si>
  <si>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</si>
  <si>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</si>
  <si>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</si>
  <si>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</si>
  <si>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</si>
  <si>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</si>
  <si>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</si>
  <si>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</si>
  <si>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</si>
  <si>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</si>
  <si>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</si>
  <si>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</si>
  <si>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</si>
  <si>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</si>
  <si>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</si>
  <si>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</si>
  <si>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</si>
  <si>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</si>
  <si>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</si>
  <si>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</si>
  <si>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</si>
  <si>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</si>
  <si>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</si>
  <si>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</si>
  <si>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</si>
  <si>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</si>
  <si>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</si>
  <si>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</si>
  <si>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</si>
  <si>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</si>
  <si>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</si>
  <si>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</si>
  <si>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</si>
  <si>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</si>
  <si>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</si>
  <si>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</si>
  <si>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</si>
  <si>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</si>
  <si>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</si>
  <si>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</si>
  <si>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</si>
  <si>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</si>
  <si>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</si>
  <si>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</si>
  <si>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</si>
  <si>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</si>
  <si>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</si>
  <si>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</si>
  <si>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</si>
  <si>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</si>
  <si>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</si>
  <si>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</si>
  <si>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</si>
  <si>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</si>
  <si>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</si>
  <si>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</si>
  <si>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</si>
  <si>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</si>
  <si>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</si>
  <si>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</si>
  <si>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</si>
  <si>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</si>
  <si>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</si>
  <si>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</si>
  <si>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</si>
  <si>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</si>
  <si>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</si>
  <si>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</si>
  <si>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</si>
  <si>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</si>
  <si>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</si>
  <si>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</si>
  <si>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</si>
  <si>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</si>
  <si>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</si>
  <si>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</si>
  <si>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</si>
  <si>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</si>
  <si>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</si>
  <si>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</si>
  <si>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</si>
  <si>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</si>
  <si>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</si>
  <si>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</si>
  <si>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</si>
  <si>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</si>
  <si>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</si>
  <si>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</si>
  <si>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</si>
  <si>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</si>
  <si>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</si>
  <si>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</si>
  <si>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</si>
  <si>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</si>
  <si>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</si>
  <si>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</si>
  <si>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</si>
  <si>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</si>
  <si>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</si>
  <si>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</si>
  <si>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</si>
  <si>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</si>
  <si>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</si>
  <si>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</si>
  <si>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</si>
  <si>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</si>
  <si>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</si>
  <si>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</si>
  <si>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</si>
  <si>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</si>
  <si>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</si>
  <si>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</si>
  <si>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</si>
  <si>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</si>
  <si>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</si>
  <si>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</si>
  <si>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</si>
  <si>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</si>
  <si>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</si>
  <si>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</si>
  <si>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</si>
  <si>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</si>
  <si>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</si>
  <si>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</si>
  <si>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</si>
  <si>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</si>
  <si>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</si>
  <si>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</si>
  <si>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</si>
  <si>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</si>
  <si>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</si>
  <si>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</si>
  <si>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</si>
  <si>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</si>
  <si>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</si>
  <si>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</si>
  <si>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</si>
  <si>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</si>
  <si>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</si>
  <si>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</si>
  <si>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</si>
  <si>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</si>
  <si>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</si>
  <si>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</si>
  <si>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</si>
  <si>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</si>
  <si>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</si>
  <si>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</si>
  <si>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</si>
  <si>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</si>
  <si>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</si>
  <si>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</si>
  <si>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</si>
  <si>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</si>
  <si>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</si>
  <si>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</si>
  <si>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</si>
  <si>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</si>
  <si>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</si>
  <si>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</si>
  <si>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</si>
  <si>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</si>
  <si>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</si>
  <si>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</si>
  <si>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</si>
  <si>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</si>
  <si>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</si>
  <si>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</si>
  <si>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</si>
  <si>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</si>
  <si>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</si>
  <si>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</si>
  <si>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</si>
  <si>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</si>
  <si>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</si>
  <si>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</si>
  <si>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</si>
  <si>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</si>
  <si>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</si>
  <si>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</si>
  <si>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</si>
  <si>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</si>
  <si>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</si>
  <si>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</si>
  <si>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</si>
  <si>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</si>
  <si>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</si>
  <si>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</si>
  <si>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</si>
  <si>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</si>
  <si>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</si>
  <si>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</si>
  <si>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</si>
  <si>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</si>
  <si>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</si>
  <si>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</si>
  <si>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</si>
  <si>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</si>
  <si>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</si>
  <si>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</si>
  <si>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</si>
  <si>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</si>
  <si>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</si>
  <si>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</si>
  <si>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</si>
  <si>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</si>
  <si>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</si>
  <si>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</si>
  <si>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</si>
  <si>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</si>
  <si>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</si>
  <si>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</si>
  <si>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</si>
  <si>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</si>
  <si>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</si>
  <si>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</si>
  <si>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</si>
  <si>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</si>
  <si>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</si>
  <si>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</si>
  <si>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</si>
  <si>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</si>
  <si>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</si>
  <si>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</si>
  <si>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</si>
  <si>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</si>
  <si>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</si>
  <si>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</si>
  <si>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</si>
  <si>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</si>
  <si>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</si>
  <si>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</si>
  <si>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</si>
  <si>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</si>
  <si>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</si>
  <si>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</si>
  <si>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</si>
  <si>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</si>
  <si>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</si>
  <si>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</si>
  <si>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</si>
  <si>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</si>
  <si>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</si>
  <si>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</si>
  <si>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</si>
  <si>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</si>
  <si>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</si>
  <si>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</si>
  <si>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</si>
  <si>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</si>
  <si>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</si>
  <si>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</si>
  <si>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</si>
  <si>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</si>
  <si>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</si>
  <si>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</si>
  <si>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</si>
  <si>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</si>
  <si>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</si>
  <si>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</si>
  <si>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</si>
  <si>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</si>
  <si>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</si>
  <si>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</si>
  <si>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</si>
  <si>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</si>
  <si>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</si>
  <si>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</si>
  <si>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</si>
  <si>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</si>
  <si>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</si>
  <si>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</si>
  <si>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</si>
  <si>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</si>
  <si>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</si>
  <si>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</si>
  <si>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</si>
  <si>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</si>
  <si>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</si>
  <si>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</si>
  <si>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</si>
  <si>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</si>
  <si>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</si>
  <si>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</si>
  <si>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</si>
  <si>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</si>
  <si>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</si>
  <si>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</si>
  <si>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</si>
  <si>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</si>
  <si>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</si>
  <si>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</si>
  <si>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</si>
  <si>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</si>
  <si>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</si>
  <si>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</si>
  <si>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</si>
  <si>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</si>
  <si>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</si>
  <si>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</si>
  <si>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</si>
  <si>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</si>
  <si>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</si>
  <si>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</si>
  <si>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</si>
  <si>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</si>
  <si>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</si>
  <si>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</si>
  <si>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</si>
  <si>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</si>
  <si>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</si>
  <si>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</si>
  <si>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</si>
  <si>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</si>
  <si>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</si>
  <si>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</si>
  <si>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</si>
  <si>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</si>
  <si>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</si>
  <si>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</si>
  <si>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</si>
  <si>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</si>
  <si>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</si>
  <si>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</si>
  <si>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</si>
  <si>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</si>
  <si>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</si>
  <si>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</si>
  <si>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</si>
  <si>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</si>
  <si>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</si>
  <si>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</si>
  <si>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</si>
  <si>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</si>
  <si>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</si>
  <si>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</si>
  <si>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</si>
  <si>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</si>
  <si>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</si>
  <si>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</si>
  <si>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</si>
  <si>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</si>
  <si>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</si>
  <si>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</si>
  <si>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</si>
  <si>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</si>
  <si>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</si>
  <si>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</si>
  <si>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</si>
  <si>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</si>
  <si>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</si>
  <si>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</si>
  <si>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</si>
  <si>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</si>
  <si>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</si>
  <si>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</si>
  <si>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</si>
  <si>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</si>
  <si>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</si>
  <si>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</si>
  <si>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</si>
  <si>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</si>
  <si>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</si>
  <si>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</si>
  <si>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</si>
  <si>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</si>
  <si>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</si>
  <si>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</si>
  <si>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</si>
  <si>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</si>
  <si>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</si>
  <si>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</si>
  <si>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</si>
  <si>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</si>
  <si>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</si>
  <si>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</si>
  <si>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</si>
  <si>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</si>
  <si>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</si>
  <si>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</si>
  <si>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</si>
  <si>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</si>
  <si>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</si>
  <si>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</si>
  <si>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</si>
  <si>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</si>
  <si>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</si>
  <si>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</si>
  <si>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</si>
  <si>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</si>
  <si>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</si>
  <si>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</si>
  <si>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</si>
  <si>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</si>
  <si>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</si>
  <si>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</si>
  <si>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</si>
  <si>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</si>
  <si>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</si>
  <si>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</si>
  <si>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</si>
  <si>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</si>
  <si>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</si>
  <si>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</si>
  <si>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</si>
  <si>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</si>
  <si>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</si>
  <si>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</si>
  <si>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</si>
  <si>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</si>
  <si>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</si>
  <si>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</si>
  <si>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</si>
  <si>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</si>
  <si>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</si>
  <si>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</si>
  <si>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</si>
  <si>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</si>
  <si>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</si>
  <si>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</si>
  <si>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</si>
  <si>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</si>
  <si>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</si>
  <si>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</si>
  <si>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</si>
  <si>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</si>
  <si>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</si>
  <si>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</si>
  <si>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</si>
  <si>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</si>
  <si>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</si>
  <si>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</si>
  <si>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</si>
  <si>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</si>
  <si>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</si>
  <si>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</si>
  <si>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</si>
  <si>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</si>
  <si>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</si>
  <si>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</si>
  <si>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</si>
  <si>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</si>
  <si>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</si>
  <si>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</si>
  <si>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</si>
  <si>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</si>
  <si>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</si>
  <si>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</si>
  <si>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</si>
  <si>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</si>
  <si>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</si>
  <si>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</si>
  <si>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</si>
  <si>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</si>
  <si>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</si>
  <si>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</si>
  <si>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</si>
  <si>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</si>
  <si>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</si>
  <si>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</si>
  <si>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</si>
  <si>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</si>
  <si>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</si>
  <si>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</si>
  <si>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</si>
  <si>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</si>
  <si>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</si>
  <si>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</si>
  <si>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</si>
  <si>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</si>
  <si>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</si>
  <si>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</si>
  <si>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</si>
  <si>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</si>
  <si>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</si>
  <si>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</si>
  <si>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</si>
  <si>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</si>
  <si>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</si>
  <si>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</si>
  <si>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</si>
  <si>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</si>
  <si>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</si>
  <si>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</si>
  <si>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</si>
  <si>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</si>
  <si>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</si>
  <si>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</si>
  <si>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</si>
  <si>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</si>
  <si>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</si>
  <si>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</si>
  <si>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</si>
  <si>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</si>
  <si>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</si>
  <si>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</si>
  <si>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</si>
  <si>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</si>
  <si>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</si>
  <si>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</si>
  <si>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</si>
  <si>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</si>
  <si>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</si>
  <si>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</si>
  <si>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</si>
  <si>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</si>
  <si>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</si>
  <si>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</si>
  <si>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</si>
  <si>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</si>
  <si>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</si>
  <si>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</si>
  <si>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</si>
  <si>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</si>
  <si>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</si>
  <si>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</si>
  <si>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</si>
  <si>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</si>
  <si>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</si>
  <si>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</si>
  <si>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</si>
  <si>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</si>
  <si>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</si>
  <si>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</si>
  <si>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</si>
  <si>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</si>
  <si>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</si>
  <si>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</si>
  <si>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</si>
  <si>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</si>
  <si>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</si>
  <si>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</si>
  <si>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</si>
  <si>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</si>
  <si>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</si>
  <si>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</si>
  <si>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</si>
  <si>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</si>
  <si>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</si>
  <si>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</si>
  <si>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</si>
  <si>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</si>
  <si>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</si>
  <si>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</si>
  <si>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</si>
  <si>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</si>
  <si>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</si>
  <si>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</si>
  <si>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</si>
  <si>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</si>
  <si>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</si>
  <si>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</si>
  <si>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</si>
  <si>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</si>
  <si>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</si>
  <si>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</si>
  <si>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</si>
  <si>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</si>
  <si>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</si>
  <si>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</si>
  <si>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</si>
  <si>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</si>
  <si>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</si>
  <si>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</si>
  <si>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</si>
  <si>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</si>
  <si>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</si>
  <si>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</si>
  <si>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</si>
  <si>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</si>
  <si>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</si>
  <si>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</si>
  <si>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</si>
  <si>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</si>
  <si>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</si>
  <si>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</si>
  <si>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</si>
  <si>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</si>
  <si>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</si>
  <si>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</si>
  <si>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</si>
  <si>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</si>
  <si>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</si>
  <si>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</si>
  <si>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</si>
  <si>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</si>
  <si>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</si>
  <si>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</si>
  <si>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</si>
  <si>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</si>
  <si>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</si>
  <si>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</si>
  <si>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</si>
  <si>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</si>
  <si>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</si>
  <si>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</si>
  <si>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</si>
  <si>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</si>
  <si>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</si>
  <si>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</si>
  <si>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</si>
  <si>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</si>
  <si>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</si>
  <si>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</si>
  <si>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</si>
  <si>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</si>
  <si>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</si>
  <si>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</si>
  <si>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</si>
  <si>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</si>
  <si>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</si>
  <si>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</si>
  <si>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</si>
  <si>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</si>
  <si>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</si>
  <si>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</si>
  <si>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</si>
  <si>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</si>
  <si>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</si>
  <si>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</si>
  <si>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</si>
  <si>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</si>
  <si>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</si>
  <si>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</si>
  <si>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</si>
  <si>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</si>
  <si>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</si>
  <si>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</si>
  <si>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</si>
  <si>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</si>
  <si>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</si>
  <si>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</si>
  <si>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</si>
  <si>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</si>
  <si>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</si>
  <si>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</si>
  <si>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</si>
  <si>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</si>
  <si>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</si>
  <si>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</si>
  <si>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</si>
  <si>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</si>
  <si>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</si>
  <si>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</si>
  <si>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</si>
  <si>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</si>
  <si>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</si>
  <si>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</si>
  <si>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</si>
  <si>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</si>
  <si>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</si>
  <si>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</si>
  <si>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</si>
  <si>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</si>
  <si>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</si>
  <si>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</si>
  <si>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</si>
  <si>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</si>
  <si>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</si>
  <si>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</si>
  <si>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</si>
  <si>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</si>
  <si>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</si>
  <si>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</si>
  <si>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</si>
  <si>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</si>
  <si>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</si>
  <si>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</si>
  <si>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</si>
  <si>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</si>
  <si>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</si>
  <si>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</si>
  <si>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</si>
  <si>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</si>
  <si>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</si>
  <si>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</si>
  <si>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</si>
  <si>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</si>
  <si>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</si>
  <si>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</si>
  <si>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</si>
  <si>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</si>
  <si>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</si>
  <si>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</si>
  <si>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</si>
  <si>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</si>
  <si>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</si>
  <si>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</si>
  <si>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</si>
  <si>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</si>
  <si>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</si>
  <si>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</si>
  <si>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</si>
  <si>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</si>
  <si>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</si>
  <si>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</si>
  <si>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</si>
  <si>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</si>
  <si>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</si>
  <si>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</si>
  <si>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</si>
  <si>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</si>
  <si>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</si>
  <si>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</si>
  <si>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</si>
  <si>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</si>
  <si>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</si>
  <si>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</si>
  <si>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</si>
  <si>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</si>
  <si>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</si>
  <si>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</si>
  <si>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</si>
  <si>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</si>
  <si>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</si>
  <si>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</si>
  <si>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</si>
  <si>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</si>
  <si>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</si>
  <si>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</si>
  <si>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</si>
  <si>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</si>
  <si>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</si>
  <si>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</si>
  <si>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</si>
  <si>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</si>
  <si>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</si>
  <si>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</si>
  <si>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</si>
  <si>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</si>
  <si>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</si>
  <si>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</si>
  <si>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</si>
  <si>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</si>
  <si>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</si>
  <si>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</si>
  <si>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</si>
  <si>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</si>
  <si>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</si>
  <si>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</si>
  <si>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</si>
  <si>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</si>
  <si>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</si>
  <si>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</si>
  <si>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</si>
  <si>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</si>
  <si>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</si>
  <si>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</si>
  <si>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</si>
  <si>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</si>
  <si>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</si>
  <si>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</si>
  <si>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</si>
  <si>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</si>
  <si>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</si>
  <si>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</si>
  <si>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</si>
  <si>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</si>
  <si>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</si>
  <si>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</si>
  <si>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</si>
  <si>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</si>
  <si>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</si>
  <si>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</si>
  <si>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</si>
  <si>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</si>
  <si>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</si>
  <si>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</si>
  <si>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</si>
  <si>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</si>
  <si>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</si>
  <si>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</si>
  <si>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</si>
  <si>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</si>
  <si>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</si>
  <si>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</si>
  <si>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</si>
  <si>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</si>
  <si>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</si>
  <si>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</si>
  <si>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</si>
  <si>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</si>
  <si>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</si>
  <si>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</si>
  <si>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</si>
  <si>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</si>
  <si>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</si>
  <si>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</si>
  <si>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</si>
  <si>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</si>
  <si>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</si>
  <si>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</si>
  <si>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</si>
  <si>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</si>
  <si>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</si>
  <si>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</si>
  <si>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</si>
  <si>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</si>
  <si>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</si>
  <si>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</si>
  <si>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</si>
  <si>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</si>
  <si>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</si>
  <si>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</si>
  <si>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</si>
  <si>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</si>
  <si>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</si>
  <si>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</si>
  <si>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</si>
  <si>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</si>
  <si>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</si>
  <si>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</si>
  <si>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</si>
  <si>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</si>
  <si>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</si>
  <si>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</si>
  <si>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</si>
  <si>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</si>
  <si>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</si>
  <si>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</si>
  <si>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</si>
  <si>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</si>
  <si>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</si>
  <si>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</si>
  <si>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</si>
  <si>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</si>
  <si>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</si>
  <si>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</si>
  <si>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</si>
  <si>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</si>
  <si>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</si>
  <si>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</si>
  <si>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</si>
  <si>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</si>
  <si>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</si>
  <si>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</si>
  <si>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</si>
  <si>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</si>
  <si>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</si>
  <si>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</si>
  <si>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</si>
  <si>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</si>
  <si>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</si>
  <si>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</si>
  <si>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</si>
  <si>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</si>
  <si>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</si>
  <si>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</si>
  <si>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</si>
  <si>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</si>
  <si>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</si>
  <si>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</si>
  <si>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</si>
  <si>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</si>
  <si>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</si>
  <si>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</si>
  <si>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</si>
  <si>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</si>
  <si>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</si>
  <si>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</si>
  <si>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</si>
  <si>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</si>
  <si>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</si>
  <si>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</si>
  <si>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</si>
  <si>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</si>
  <si>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</si>
  <si>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</si>
  <si>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</si>
  <si>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</si>
  <si>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</si>
  <si>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</si>
  <si>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</si>
  <si>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</si>
  <si>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</si>
  <si>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</si>
  <si>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</si>
  <si>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</si>
  <si>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</si>
  <si>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</si>
  <si>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</si>
  <si>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</si>
  <si>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</si>
  <si>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</si>
  <si>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</si>
  <si>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</si>
  <si>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</si>
  <si>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</si>
  <si>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</si>
  <si>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</si>
  <si>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</si>
  <si>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</si>
  <si>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</si>
  <si>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</si>
  <si>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</si>
  <si>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</si>
  <si>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</si>
  <si>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</si>
  <si>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</si>
  <si>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</si>
  <si>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</si>
  <si>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</si>
  <si>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</si>
  <si>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</si>
  <si>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</si>
  <si>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</si>
  <si>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</si>
  <si>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</si>
  <si>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</si>
  <si>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</si>
  <si>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</si>
  <si>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</si>
  <si>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</si>
  <si>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</si>
  <si>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</si>
  <si>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</si>
  <si>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</si>
  <si>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</si>
  <si>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</si>
  <si>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</si>
  <si>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</si>
  <si>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</si>
  <si>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</si>
  <si>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</si>
  <si>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</si>
  <si>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</si>
  <si>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</si>
  <si>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</si>
  <si>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</si>
  <si>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</si>
  <si>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</si>
  <si>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</si>
  <si>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</si>
  <si>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</si>
  <si>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</si>
  <si>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</si>
  <si>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</si>
  <si>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</si>
  <si>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</si>
  <si>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</si>
  <si>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</si>
  <si>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</si>
  <si>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</si>
  <si>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</si>
  <si>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</si>
  <si>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</si>
  <si>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</si>
  <si>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</si>
  <si>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</si>
  <si>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</si>
  <si>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</si>
  <si>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</si>
  <si>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</si>
  <si>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</si>
  <si>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</si>
  <si>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</si>
  <si>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</si>
  <si>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</si>
  <si>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</si>
  <si>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</si>
  <si>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</si>
  <si>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</si>
  <si>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</si>
  <si>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</si>
  <si>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</si>
  <si>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</si>
  <si>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</si>
  <si>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</si>
  <si>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</si>
  <si>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</si>
  <si>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</si>
  <si>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</si>
  <si>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</si>
  <si>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</si>
  <si>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</si>
  <si>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</si>
  <si>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</si>
  <si>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</si>
  <si>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</si>
  <si>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</si>
  <si>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</si>
  <si>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</si>
  <si>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</si>
  <si>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</si>
  <si>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</si>
  <si>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</si>
  <si>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</si>
  <si>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</si>
  <si>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</si>
  <si>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</si>
  <si>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</si>
  <si>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</si>
  <si>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</si>
  <si>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</si>
  <si>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</si>
  <si>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</si>
  <si>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</si>
  <si>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</si>
  <si>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</si>
  <si>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</si>
  <si>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</si>
  <si>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</si>
  <si>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</si>
  <si>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</si>
  <si>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</si>
  <si>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</si>
  <si>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</si>
  <si>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</si>
  <si>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</si>
  <si>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</si>
  <si>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</si>
  <si>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</si>
  <si>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</si>
  <si>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</si>
  <si>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</si>
  <si>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</si>
  <si>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</si>
  <si>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</si>
  <si>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</si>
  <si>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</si>
  <si>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</si>
  <si>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</si>
  <si>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</si>
  <si>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</si>
  <si>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</si>
  <si>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</si>
  <si>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</si>
  <si>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</si>
  <si>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</si>
  <si>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</si>
  <si>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</si>
  <si>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</si>
  <si>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</si>
  <si>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</si>
  <si>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</si>
  <si>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</si>
  <si>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</si>
  <si>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</si>
  <si>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</si>
  <si>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</si>
  <si>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</si>
  <si>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</si>
  <si>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</si>
  <si>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</si>
  <si>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</si>
  <si>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</si>
  <si>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</si>
  <si>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</si>
  <si>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</si>
  <si>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</si>
  <si>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</si>
  <si>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</si>
  <si>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</si>
  <si>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</si>
  <si>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</si>
  <si>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</si>
  <si>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</si>
  <si>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</si>
  <si>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</si>
  <si>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</si>
  <si>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</si>
  <si>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</si>
  <si>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</si>
  <si>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</si>
  <si>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</si>
  <si>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</si>
  <si>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</si>
  <si>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</si>
  <si>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</si>
  <si>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</si>
  <si>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</si>
  <si>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</si>
  <si>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</si>
  <si>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</si>
  <si>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</si>
  <si>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</si>
  <si>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</si>
  <si>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</si>
  <si>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</si>
  <si>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</si>
  <si>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</si>
  <si>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</si>
  <si>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</si>
  <si>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</si>
  <si>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</si>
  <si>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</si>
  <si>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</si>
  <si>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</si>
  <si>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</si>
  <si>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</si>
  <si>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</si>
  <si>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</si>
  <si>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</si>
  <si>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</si>
  <si>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</si>
  <si>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</si>
  <si>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</si>
  <si>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</si>
  <si>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</si>
  <si>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</si>
  <si>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</si>
  <si>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</si>
  <si>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</si>
  <si>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</si>
  <si>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</si>
  <si>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</si>
  <si>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</si>
  <si>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</si>
  <si>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</si>
  <si>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</si>
  <si>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</si>
  <si>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</si>
  <si>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</si>
  <si>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</si>
  <si>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</si>
  <si>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</si>
  <si>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</si>
  <si>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</si>
  <si>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</si>
  <si>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</si>
  <si>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</si>
  <si>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</si>
  <si>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</si>
  <si>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</si>
  <si>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</si>
  <si>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</si>
  <si>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</si>
  <si>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</si>
  <si>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</si>
  <si>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</si>
  <si>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</si>
  <si>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</si>
  <si>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</si>
  <si>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</si>
  <si>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</si>
  <si>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</si>
  <si>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</si>
  <si>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</si>
  <si>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</si>
  <si>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</si>
  <si>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</si>
  <si>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</si>
  <si>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</si>
  <si>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</si>
  <si>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</si>
  <si>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</si>
  <si>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</si>
  <si>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</si>
  <si>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</si>
  <si>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</si>
  <si>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</si>
  <si>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</si>
  <si>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</si>
  <si>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</si>
  <si>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</si>
  <si>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</si>
  <si>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</si>
  <si>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</si>
  <si>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</si>
  <si>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</si>
  <si>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</si>
  <si>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</si>
  <si>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</si>
  <si>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</si>
  <si>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</si>
  <si>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</si>
  <si>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</si>
  <si>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</si>
  <si>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</si>
  <si>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</si>
  <si>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</si>
  <si>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</si>
  <si>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</si>
  <si>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</si>
  <si>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</si>
  <si>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</si>
  <si>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</si>
  <si>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</si>
  <si>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</si>
  <si>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</si>
  <si>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</si>
  <si>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</si>
  <si>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</si>
  <si>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</si>
  <si>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</si>
  <si>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</si>
  <si>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</si>
  <si>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</si>
  <si>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</si>
  <si>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</si>
  <si>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</si>
  <si>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</si>
  <si>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</si>
  <si>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</si>
  <si>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</si>
  <si>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</si>
  <si>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</si>
  <si>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</si>
  <si>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</si>
  <si>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</si>
  <si>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</si>
  <si>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</si>
  <si>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</si>
  <si>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</si>
  <si>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</si>
  <si>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</si>
  <si>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</si>
  <si>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</si>
  <si>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</si>
  <si>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</si>
  <si>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</si>
  <si>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</si>
  <si>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</si>
  <si>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</si>
  <si>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</si>
  <si>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</si>
  <si>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</si>
  <si>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</si>
  <si>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</si>
  <si>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</si>
  <si>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</si>
  <si>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</si>
  <si>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</si>
  <si>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</si>
  <si>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</si>
  <si>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</si>
  <si>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</si>
  <si>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</si>
  <si>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</si>
  <si>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</si>
  <si>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</si>
  <si>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</si>
  <si>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</si>
  <si>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</si>
  <si>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</si>
  <si>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</si>
  <si>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</si>
  <si>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</si>
  <si>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</si>
  <si>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</si>
  <si>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</si>
  <si>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</si>
  <si>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</si>
  <si>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</si>
  <si>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</si>
  <si>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</si>
  <si>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</si>
  <si>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</si>
  <si>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</si>
  <si>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</si>
  <si>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</si>
  <si>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</si>
  <si>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</si>
  <si>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</si>
  <si>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</si>
  <si>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</si>
  <si>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</si>
  <si>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</si>
  <si>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</si>
  <si>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</si>
  <si>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</si>
  <si>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</si>
  <si>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</si>
  <si>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</si>
  <si>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</si>
  <si>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</si>
  <si>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</si>
  <si>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</si>
  <si>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</si>
  <si>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</si>
  <si>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</si>
  <si>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</si>
  <si>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</si>
  <si>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</si>
  <si>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</si>
  <si>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</si>
  <si>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</si>
  <si>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</si>
  <si>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</si>
  <si>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</si>
  <si>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</si>
  <si>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</si>
  <si>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</si>
  <si>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</si>
  <si>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</si>
  <si>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</si>
  <si>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</si>
  <si>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</si>
  <si>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</si>
  <si>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</si>
  <si>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</si>
  <si>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</si>
  <si>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</si>
  <si>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</si>
  <si>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</si>
  <si>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</si>
  <si>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</si>
  <si>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</si>
  <si>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</si>
  <si>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</si>
  <si>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</si>
  <si>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</si>
  <si>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</si>
  <si>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</si>
  <si>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</si>
  <si>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</si>
  <si>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</si>
  <si>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</si>
  <si>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</si>
  <si>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</si>
  <si>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</si>
  <si>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</si>
  <si>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</si>
  <si>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</si>
  <si>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</si>
  <si>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</si>
  <si>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</si>
  <si>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</si>
  <si>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</si>
  <si>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</si>
  <si>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</si>
  <si>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</si>
  <si>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</si>
  <si>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</si>
  <si>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</si>
  <si>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</si>
  <si>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</si>
  <si>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</si>
  <si>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</si>
  <si>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</si>
  <si>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</si>
  <si>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</si>
  <si>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</si>
  <si>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</si>
  <si>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</si>
  <si>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</si>
  <si>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</si>
  <si>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</si>
  <si>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</si>
  <si>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</si>
  <si>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</si>
  <si>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</si>
  <si>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</si>
  <si>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</si>
  <si>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</si>
  <si>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</si>
  <si>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</si>
  <si>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</si>
  <si>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</si>
  <si>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</si>
  <si>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</si>
  <si>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</si>
  <si>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</si>
  <si>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</si>
  <si>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</si>
  <si>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</si>
  <si>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</si>
  <si>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</si>
  <si>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</si>
  <si>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</si>
  <si>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</si>
  <si>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</si>
  <si>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</si>
  <si>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</si>
  <si>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</si>
  <si>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</si>
  <si>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</si>
  <si>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</si>
  <si>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</si>
  <si>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</si>
  <si>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</si>
  <si>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</si>
  <si>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</si>
  <si>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</si>
  <si>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</si>
  <si>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</si>
  <si>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</si>
  <si>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</si>
  <si>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</si>
  <si>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</si>
  <si>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</si>
  <si>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</si>
  <si>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</si>
  <si>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</si>
  <si>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</si>
  <si>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</si>
  <si>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</si>
  <si>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</si>
  <si>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</si>
  <si>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</si>
  <si>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</si>
  <si>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</si>
  <si>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</si>
  <si>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</si>
  <si>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</si>
  <si>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</si>
  <si>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</si>
  <si>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</si>
  <si>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</si>
  <si>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</si>
  <si>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</si>
  <si>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</si>
  <si>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</si>
  <si>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</si>
  <si>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</si>
  <si>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</si>
  <si>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</si>
  <si>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</si>
  <si>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</si>
  <si>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</si>
  <si>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</si>
  <si>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</si>
  <si>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</si>
  <si>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</si>
  <si>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</si>
  <si>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</si>
  <si>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</si>
  <si>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</si>
  <si>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</si>
  <si>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</si>
  <si>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</si>
  <si>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</si>
  <si>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</si>
  <si>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</si>
  <si>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</si>
  <si>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</si>
  <si>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</si>
  <si>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</si>
  <si>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</si>
  <si>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</si>
  <si>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</si>
  <si>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</si>
  <si>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</si>
  <si>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</si>
  <si>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</si>
  <si>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</si>
  <si>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</si>
  <si>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</si>
  <si>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</si>
  <si>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</si>
  <si>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</si>
  <si>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</si>
  <si>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</si>
  <si>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</si>
  <si>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</si>
  <si>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</si>
  <si>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</si>
  <si>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</si>
  <si>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</si>
  <si>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</si>
  <si>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</si>
  <si>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</si>
  <si>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</si>
  <si>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</si>
  <si>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</si>
  <si>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</si>
  <si>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</si>
  <si>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</si>
  <si>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</si>
  <si>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</si>
  <si>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</si>
  <si>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</si>
  <si>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</si>
  <si>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</si>
  <si>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</si>
  <si>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</si>
  <si>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</si>
  <si>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</si>
  <si>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</si>
  <si>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</si>
  <si>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</si>
  <si>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</si>
  <si>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</si>
  <si>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</si>
  <si>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</si>
  <si>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</si>
  <si>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</si>
  <si>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</si>
  <si>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</si>
  <si>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</si>
  <si>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</si>
  <si>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</si>
  <si>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</si>
  <si>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</si>
  <si>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</si>
  <si>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</si>
  <si>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</si>
  <si>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</si>
  <si>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</si>
  <si>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</si>
  <si>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</si>
  <si>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</si>
  <si>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</si>
  <si>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</si>
  <si>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</si>
  <si>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</si>
  <si>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</si>
  <si>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</si>
  <si>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</si>
  <si>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</si>
  <si>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</si>
  <si>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</si>
  <si>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</si>
  <si>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</si>
  <si>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</si>
  <si>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</si>
  <si>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</si>
  <si>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</si>
  <si>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</si>
  <si>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</si>
  <si>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</si>
  <si>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</si>
  <si>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</si>
  <si>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</si>
  <si>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</si>
  <si>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</si>
  <si>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</si>
  <si>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</si>
  <si>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</si>
  <si>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</si>
  <si>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</si>
  <si>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</si>
  <si>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</si>
  <si>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</si>
  <si>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</si>
  <si>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</si>
  <si>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</si>
  <si>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</si>
  <si>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</si>
  <si>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</si>
  <si>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</si>
  <si>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</si>
  <si>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</si>
  <si>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</si>
  <si>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</si>
  <si>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</si>
  <si>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</si>
  <si>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</si>
  <si>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</si>
  <si>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</si>
  <si>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</si>
  <si>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</si>
  <si>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</si>
  <si>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</si>
  <si>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</si>
  <si>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</si>
  <si>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</si>
  <si>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</si>
  <si>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</si>
  <si>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</si>
  <si>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</si>
  <si>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</si>
  <si>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</si>
  <si>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</si>
  <si>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</si>
  <si>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</si>
  <si>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</si>
  <si>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</si>
  <si>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</si>
  <si>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</si>
  <si>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</si>
  <si>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</si>
  <si>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</si>
  <si>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</si>
  <si>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</si>
  <si>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</si>
  <si>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</si>
  <si>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</si>
  <si>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</si>
  <si>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</si>
  <si>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</si>
  <si>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</si>
  <si>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</si>
  <si>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</si>
  <si>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</si>
  <si>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</si>
  <si>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</si>
  <si>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</si>
  <si>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</si>
  <si>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</si>
  <si>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</si>
  <si>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</si>
  <si>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</si>
  <si>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</si>
  <si>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</si>
  <si>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</si>
  <si>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</si>
  <si>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</si>
  <si>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</si>
  <si>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</si>
  <si>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</si>
  <si>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</si>
  <si>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</si>
  <si>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</si>
  <si>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</si>
  <si>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</si>
  <si>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</si>
  <si>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</si>
  <si>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</si>
  <si>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</si>
  <si>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</si>
  <si>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</si>
  <si>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</si>
  <si>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</si>
  <si>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</si>
  <si>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</si>
  <si>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</si>
  <si>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</si>
  <si>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</si>
  <si>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</si>
  <si>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</si>
  <si>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</si>
  <si>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</si>
  <si>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</si>
  <si>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</si>
  <si>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</si>
  <si>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</si>
  <si>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</si>
  <si>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</si>
  <si>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</si>
  <si>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</si>
  <si>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</si>
  <si>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</si>
  <si>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</si>
  <si>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</si>
  <si>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</si>
  <si>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</si>
  <si>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</si>
  <si>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</si>
  <si>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</si>
  <si>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</si>
  <si>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</si>
  <si>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</si>
  <si>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</si>
  <si>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</si>
  <si>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</si>
  <si>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</si>
  <si>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</si>
  <si>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</si>
  <si>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</si>
  <si>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</si>
  <si>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</si>
  <si>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</si>
  <si>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</si>
  <si>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</si>
  <si>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</si>
  <si>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</si>
  <si>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</si>
  <si>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</si>
  <si>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</si>
  <si>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</si>
  <si>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</si>
  <si>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</si>
  <si>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</si>
  <si>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</si>
  <si>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</si>
  <si>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</si>
  <si>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</si>
  <si>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</si>
  <si>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</si>
  <si>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</si>
  <si>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</si>
  <si>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</si>
  <si>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</si>
  <si>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</si>
  <si>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</si>
  <si>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</si>
  <si>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</si>
  <si>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</si>
  <si>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</si>
  <si>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</si>
  <si>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</si>
  <si>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</si>
  <si>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</si>
  <si>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</si>
  <si>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</si>
  <si>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</si>
  <si>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</si>
  <si>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</si>
  <si>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</si>
  <si>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</si>
  <si>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</si>
  <si>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</si>
  <si>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</si>
  <si>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</si>
  <si>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</si>
  <si>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</si>
  <si>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</si>
  <si>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</si>
  <si>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</si>
  <si>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</si>
  <si>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</si>
  <si>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</si>
  <si>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</si>
  <si>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</si>
  <si>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</si>
  <si>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</si>
  <si>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</si>
  <si>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</si>
  <si>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</si>
  <si>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</si>
  <si>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</si>
  <si>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</si>
  <si>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</si>
  <si>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</si>
  <si>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</si>
  <si>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</si>
  <si>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</si>
  <si>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</si>
  <si>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</si>
  <si>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</si>
  <si>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</si>
  <si>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</si>
  <si>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</si>
  <si>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</si>
  <si>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</si>
  <si>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</si>
  <si>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</si>
  <si>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</si>
  <si>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</si>
  <si>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</si>
  <si>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</si>
  <si>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</si>
  <si>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</si>
  <si>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</si>
  <si>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</si>
  <si>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</si>
  <si>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</si>
  <si>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</si>
  <si>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</si>
  <si>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</si>
  <si>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</si>
  <si>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</si>
  <si>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</si>
  <si>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</si>
  <si>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</si>
  <si>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</si>
  <si>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</si>
  <si>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</si>
  <si>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</si>
  <si>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</si>
  <si>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</si>
  <si>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</si>
  <si>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</si>
  <si>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</si>
  <si>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</si>
  <si>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</si>
  <si>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</si>
  <si>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</si>
  <si>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</si>
  <si>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</si>
  <si>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</si>
  <si>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</si>
  <si>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</si>
  <si>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</si>
  <si>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</si>
  <si>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</si>
  <si>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</si>
  <si>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</si>
  <si>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</si>
  <si>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</si>
  <si>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</si>
  <si>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</si>
  <si>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</si>
  <si>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</si>
  <si>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</si>
  <si>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</si>
  <si>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</si>
  <si>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</si>
  <si>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</si>
  <si>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</si>
  <si>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</si>
  <si>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</si>
  <si>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</si>
  <si>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</si>
  <si>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</si>
  <si>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</si>
  <si>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</si>
  <si>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</si>
  <si>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</si>
  <si>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</si>
  <si>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</si>
  <si>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</si>
  <si>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</si>
  <si>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</si>
  <si>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</si>
  <si>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</si>
  <si>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</si>
  <si>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</si>
  <si>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</si>
  <si>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</si>
  <si>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</si>
  <si>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</si>
  <si>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</si>
  <si>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</si>
  <si>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</si>
  <si>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</si>
  <si>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</si>
  <si>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</si>
  <si>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</si>
  <si>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</si>
  <si>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</si>
  <si>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</si>
  <si>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</si>
  <si>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</si>
  <si>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</si>
  <si>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</si>
  <si>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</si>
  <si>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</si>
  <si>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</si>
  <si>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</si>
  <si>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</si>
  <si>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</si>
  <si>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</si>
  <si>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</si>
  <si>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</si>
  <si>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</si>
  <si>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</si>
  <si>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</si>
  <si>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</si>
  <si>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</si>
  <si>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</si>
  <si>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</si>
  <si>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</si>
  <si>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</si>
  <si>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</si>
  <si>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</si>
  <si>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</si>
  <si>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</si>
  <si>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</si>
  <si>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</si>
  <si>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</si>
  <si>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</si>
  <si>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</si>
  <si>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</si>
  <si>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</si>
  <si>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</si>
  <si>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</si>
  <si>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</si>
  <si>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</si>
  <si>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</si>
  <si>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</si>
  <si>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</si>
  <si>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</si>
  <si>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</si>
  <si>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</si>
  <si>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</si>
  <si>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</si>
  <si>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</si>
  <si>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</si>
  <si>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</si>
  <si>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</si>
  <si>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</si>
  <si>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</si>
  <si>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</si>
  <si>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</si>
  <si>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</si>
  <si>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</si>
  <si>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</si>
  <si>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</si>
  <si>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</si>
  <si>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</si>
  <si>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</si>
  <si>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</si>
  <si>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</si>
  <si>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</si>
  <si>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</si>
  <si>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</si>
  <si>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</si>
  <si>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</si>
  <si>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</si>
  <si>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</si>
  <si>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</si>
  <si>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</si>
  <si>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</si>
  <si>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</si>
  <si>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</si>
  <si>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</si>
  <si>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</si>
  <si>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</si>
  <si>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</si>
  <si>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</si>
  <si>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</si>
  <si>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</si>
  <si>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</si>
  <si>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</si>
  <si>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</si>
  <si>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</si>
  <si>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</si>
  <si>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</si>
  <si>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</si>
  <si>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</si>
  <si>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</si>
  <si>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</si>
  <si>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</si>
  <si>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</si>
  <si>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</si>
  <si>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</si>
  <si>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</si>
  <si>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</si>
  <si>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</si>
  <si>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</si>
  <si>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</si>
  <si>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</si>
  <si>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</si>
  <si>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</si>
  <si>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</si>
  <si>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</si>
  <si>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</si>
  <si>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</si>
  <si>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</si>
  <si>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</si>
  <si>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</si>
  <si>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</si>
  <si>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</si>
  <si>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</si>
  <si>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</si>
  <si>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</si>
  <si>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</si>
  <si>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</si>
  <si>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</si>
  <si>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</si>
  <si>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</si>
  <si>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</si>
  <si>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</si>
  <si>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</si>
  <si>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</si>
  <si>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</si>
  <si>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</si>
  <si>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</si>
  <si>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</si>
  <si>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</si>
  <si>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</si>
  <si>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</si>
  <si>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</si>
  <si>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</si>
  <si>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</si>
  <si>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</si>
  <si>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</si>
  <si>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</si>
  <si>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</si>
  <si>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</si>
  <si>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</si>
  <si>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</si>
  <si>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</si>
  <si>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</si>
  <si>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</si>
  <si>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</si>
  <si>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</si>
  <si>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</si>
  <si>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</si>
  <si>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</si>
  <si>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</si>
  <si>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</si>
  <si>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</si>
  <si>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</si>
  <si>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</si>
  <si>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</si>
  <si>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</si>
  <si>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</si>
  <si>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</si>
  <si>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</si>
  <si>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</si>
  <si>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</si>
  <si>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</si>
  <si>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</si>
  <si>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</si>
  <si>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</si>
  <si>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</si>
  <si>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</si>
  <si>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</si>
  <si>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</si>
  <si>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</si>
  <si>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</si>
  <si>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</si>
  <si>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</si>
  <si>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</si>
  <si>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</si>
  <si>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</si>
  <si>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</si>
  <si>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</si>
  <si>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</si>
  <si>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</si>
  <si>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</si>
  <si>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</si>
  <si>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</si>
  <si>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</si>
  <si>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</si>
  <si>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</si>
  <si>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</si>
  <si>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</si>
  <si>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</si>
  <si>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</si>
  <si>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</si>
  <si>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</si>
  <si>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</si>
  <si>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</si>
  <si>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</si>
  <si>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</si>
  <si>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</si>
  <si>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</si>
  <si>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</si>
  <si>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</si>
  <si>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</si>
  <si>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</si>
  <si>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</si>
  <si>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</si>
  <si>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</si>
  <si>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</si>
  <si>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</si>
  <si>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</si>
  <si>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</si>
  <si>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</si>
  <si>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</si>
  <si>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</si>
  <si>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</si>
  <si>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</si>
  <si>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</si>
  <si>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</si>
  <si>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</si>
  <si>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</si>
  <si>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</si>
  <si>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</si>
  <si>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</si>
  <si>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</si>
  <si>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</si>
  <si>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</si>
  <si>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</si>
  <si>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</si>
  <si>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</si>
  <si>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</si>
  <si>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</si>
  <si>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</si>
  <si>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</si>
  <si>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</si>
  <si>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</si>
  <si>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</si>
  <si>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</si>
  <si>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</si>
  <si>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</si>
  <si>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</si>
  <si>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</si>
  <si>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</si>
  <si>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</si>
  <si>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</si>
  <si>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</si>
  <si>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</si>
  <si>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</si>
  <si>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</si>
  <si>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</si>
  <si>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</si>
  <si>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</si>
  <si>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</si>
  <si>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</si>
  <si>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</si>
  <si>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</si>
  <si>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</si>
  <si>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</si>
  <si>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</si>
  <si>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</si>
  <si>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</si>
  <si>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</si>
  <si>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</si>
  <si>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</si>
  <si>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</si>
  <si>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</si>
  <si>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</si>
  <si>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</si>
  <si>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</si>
  <si>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</si>
  <si>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</si>
  <si>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</si>
  <si>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</si>
  <si>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</si>
  <si>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</si>
  <si>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</si>
  <si>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</si>
  <si>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</si>
  <si>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</si>
  <si>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</si>
  <si>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</si>
  <si>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</si>
  <si>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</si>
  <si>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</si>
  <si>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</si>
  <si>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</si>
  <si>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</si>
  <si>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</si>
  <si>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</si>
  <si>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</si>
  <si>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</si>
  <si>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</si>
  <si>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</si>
  <si>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</si>
  <si>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</si>
  <si>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</si>
  <si>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</si>
  <si>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</si>
  <si>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</si>
  <si>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</si>
  <si>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</si>
  <si>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</si>
  <si>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</si>
  <si>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</si>
  <si>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</si>
  <si>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</si>
  <si>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</si>
  <si>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</si>
  <si>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</si>
  <si>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</si>
  <si>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</si>
  <si>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</si>
  <si>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</si>
  <si>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</si>
  <si>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</si>
  <si>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</si>
  <si>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</si>
  <si>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</si>
  <si>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</si>
  <si>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</si>
  <si>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</si>
  <si>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</si>
  <si>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</si>
  <si>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</si>
  <si>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</si>
  <si>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</si>
  <si>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</si>
  <si>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</si>
  <si>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</si>
  <si>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</si>
  <si>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</si>
  <si>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</si>
  <si>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</si>
  <si>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</si>
  <si>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</si>
  <si>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</si>
  <si>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</si>
  <si>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</si>
  <si>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</si>
  <si>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</si>
  <si>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</si>
  <si>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</si>
  <si>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</si>
  <si>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</si>
  <si>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</si>
  <si>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</si>
  <si>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</si>
  <si>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</si>
  <si>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</si>
  <si>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</si>
  <si>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</si>
  <si>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</si>
  <si>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</si>
  <si>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</si>
  <si>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</si>
  <si>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</si>
  <si>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</si>
  <si>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</si>
  <si>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</si>
  <si>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</si>
  <si>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</si>
  <si>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</si>
  <si>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</si>
  <si>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</si>
  <si>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</si>
  <si>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</si>
  <si>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</si>
  <si>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</si>
  <si>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</si>
  <si>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</si>
  <si>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</si>
  <si>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</si>
  <si>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</si>
  <si>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</si>
  <si>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</si>
  <si>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</si>
  <si>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</si>
  <si>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</si>
  <si>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</si>
  <si>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</si>
  <si>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</si>
  <si>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</si>
  <si>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</si>
  <si>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</si>
  <si>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</si>
  <si>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</si>
  <si>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</si>
  <si>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</si>
  <si>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</si>
  <si>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</si>
  <si>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</si>
  <si>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</si>
  <si>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</si>
  <si>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</si>
  <si>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</si>
  <si>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</si>
  <si>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</si>
  <si>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</si>
  <si>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</si>
  <si>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</si>
  <si>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</si>
  <si>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</si>
  <si>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</si>
  <si>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</si>
  <si>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</si>
  <si>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</si>
  <si>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</si>
  <si>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</si>
  <si>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</si>
  <si>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</si>
  <si>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</si>
  <si>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</si>
  <si>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</si>
  <si>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</si>
  <si>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</si>
  <si>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</si>
  <si>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</si>
  <si>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</si>
  <si>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</si>
  <si>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</si>
  <si>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</si>
  <si>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</si>
  <si>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</si>
  <si>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</si>
  <si>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</si>
  <si>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</si>
  <si>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</si>
  <si>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</si>
  <si>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</si>
  <si>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</si>
  <si>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</si>
  <si>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</si>
  <si>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</si>
  <si>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</si>
  <si>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</si>
  <si>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</si>
  <si>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</si>
  <si>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</si>
  <si>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</si>
  <si>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</si>
  <si>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</si>
  <si>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</si>
  <si>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</si>
  <si>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</si>
  <si>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</si>
  <si>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</si>
  <si>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</si>
  <si>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</si>
  <si>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</si>
  <si>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</si>
  <si>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</si>
  <si>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</si>
  <si>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</si>
  <si>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</si>
  <si>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</si>
  <si>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</si>
  <si>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</si>
  <si>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</si>
  <si>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</si>
  <si>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</si>
  <si>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</si>
  <si>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</si>
  <si>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</si>
  <si>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</si>
  <si>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</si>
  <si>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</si>
  <si>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</si>
  <si>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</si>
  <si>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</si>
  <si>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</si>
  <si>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</si>
  <si>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</si>
  <si>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</si>
  <si>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</si>
  <si>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</si>
  <si>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</si>
  <si>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</si>
  <si>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</si>
  <si>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</si>
  <si>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</si>
  <si>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</si>
  <si>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</si>
  <si>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</si>
  <si>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</si>
  <si>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</si>
  <si>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</si>
  <si>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</si>
  <si>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</si>
  <si>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</si>
  <si>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</si>
  <si>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</si>
  <si>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</si>
  <si>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</si>
  <si>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</si>
  <si>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</si>
  <si>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</si>
  <si>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</si>
  <si>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</si>
  <si>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</si>
  <si>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</si>
  <si>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</si>
  <si>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</si>
  <si>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</si>
  <si>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</si>
  <si>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</si>
  <si>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</si>
  <si>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</si>
  <si>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</si>
  <si>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</si>
  <si>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</si>
  <si>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</si>
  <si>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</si>
  <si>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</si>
  <si>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</si>
  <si>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</si>
  <si>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</si>
  <si>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</si>
  <si>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</si>
  <si>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</si>
  <si>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</si>
  <si>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</si>
  <si>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</si>
  <si>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</si>
  <si>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</si>
  <si>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</si>
  <si>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</si>
  <si>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</si>
  <si>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</si>
  <si>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</si>
  <si>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</si>
  <si>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</si>
  <si>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</si>
  <si>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</si>
  <si>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</si>
  <si>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</si>
  <si>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</si>
  <si>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</si>
  <si>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</si>
  <si>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</si>
  <si>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</si>
  <si>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</si>
  <si>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</si>
  <si>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</si>
  <si>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</si>
  <si>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</si>
  <si>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</si>
  <si>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</si>
  <si>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</si>
  <si>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</si>
  <si>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</si>
  <si>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</si>
  <si>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</si>
  <si>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</si>
  <si>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</si>
  <si>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</si>
  <si>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</si>
  <si>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</si>
  <si>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</si>
  <si>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</si>
  <si>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</si>
  <si>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</si>
  <si>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</si>
  <si>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</si>
  <si>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</si>
  <si>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</si>
  <si>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</si>
  <si>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</si>
  <si>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</si>
  <si>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</si>
  <si>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</si>
  <si>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</si>
  <si>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</si>
  <si>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</si>
  <si>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</si>
  <si>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</si>
  <si>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</si>
  <si>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</si>
  <si>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</si>
  <si>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</si>
  <si>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</si>
  <si>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</si>
  <si>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</si>
  <si>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</si>
  <si>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</si>
  <si>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</si>
  <si>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</si>
  <si>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</si>
  <si>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</si>
  <si>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</si>
  <si>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</si>
  <si>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</si>
  <si>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</si>
  <si>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</si>
  <si>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</si>
  <si>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</si>
  <si>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</si>
  <si>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</si>
  <si>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</si>
  <si>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</si>
  <si>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</si>
  <si>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</si>
  <si>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</si>
  <si>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</si>
  <si>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</si>
  <si>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</si>
  <si>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</si>
  <si>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</si>
  <si>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</si>
  <si>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</si>
  <si>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</si>
  <si>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</si>
  <si>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</si>
  <si>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</si>
  <si>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</si>
  <si>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</si>
  <si>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</si>
  <si>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</si>
  <si>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</si>
  <si>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</si>
  <si>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</si>
  <si>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</si>
  <si>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</si>
  <si>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</si>
  <si>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</si>
  <si>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</si>
  <si>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</si>
  <si>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</si>
  <si>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</si>
  <si>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</si>
  <si>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</si>
  <si>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</si>
  <si>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</si>
  <si>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</si>
  <si>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</si>
  <si>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</si>
  <si>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</si>
  <si>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</si>
  <si>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</si>
  <si>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</si>
  <si>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</si>
  <si>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</si>
  <si>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</si>
  <si>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</si>
  <si>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</si>
  <si>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</si>
  <si>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</si>
  <si>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</si>
  <si>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</si>
  <si>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</si>
  <si>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</si>
  <si>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</si>
  <si>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</si>
  <si>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</si>
  <si>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</si>
  <si>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</si>
  <si>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</si>
  <si>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</si>
  <si>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</si>
  <si>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</si>
  <si>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</si>
  <si>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</si>
  <si>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</si>
  <si>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</si>
  <si>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</si>
  <si>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</si>
  <si>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</si>
  <si>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</si>
  <si>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</si>
  <si>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</si>
  <si>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</si>
  <si>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</si>
  <si>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</si>
  <si>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</si>
  <si>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</si>
  <si>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</si>
  <si>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</si>
  <si>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</si>
  <si>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</si>
  <si>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</si>
  <si>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</si>
  <si>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</si>
  <si>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</si>
  <si>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</si>
  <si>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</si>
  <si>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</si>
  <si>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</si>
  <si>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</si>
  <si>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</si>
  <si>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</si>
  <si>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</si>
  <si>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</si>
  <si>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</si>
  <si>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</si>
  <si>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</si>
  <si>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</si>
  <si>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</si>
  <si>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</si>
  <si>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</si>
  <si>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</si>
  <si>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</si>
  <si>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</si>
  <si>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</si>
  <si>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</si>
  <si>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</si>
  <si>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</si>
  <si>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</si>
  <si>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</si>
  <si>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</si>
  <si>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</si>
  <si>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</si>
  <si>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</si>
  <si>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</si>
  <si>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</si>
  <si>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</si>
  <si>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</si>
  <si>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</si>
  <si>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</si>
  <si>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</si>
  <si>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</si>
  <si>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</si>
  <si>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</si>
  <si>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</si>
  <si>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</si>
  <si>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</si>
  <si>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</si>
  <si>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</si>
  <si>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</si>
  <si>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</si>
  <si>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</si>
  <si>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</si>
  <si>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</si>
  <si>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</si>
  <si>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</si>
  <si>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</si>
  <si>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</si>
  <si>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</si>
  <si>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</si>
  <si>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</si>
  <si>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</si>
  <si>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</si>
  <si>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</si>
  <si>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</si>
  <si>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</si>
  <si>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</si>
  <si>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</si>
  <si>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</si>
  <si>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</si>
  <si>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</si>
  <si>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</si>
  <si>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</si>
  <si>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</si>
  <si>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</si>
  <si>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</si>
  <si>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</si>
  <si>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</si>
  <si>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</si>
  <si>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</si>
  <si>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</si>
  <si>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</si>
  <si>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</si>
  <si>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</si>
  <si>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</si>
  <si>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</si>
  <si>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</si>
  <si>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</si>
  <si>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</si>
  <si>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</si>
  <si>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</si>
  <si>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</si>
  <si>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</si>
  <si>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</si>
  <si>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</si>
  <si>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</si>
  <si>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</si>
  <si>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</si>
  <si>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</si>
  <si>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</si>
  <si>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</si>
  <si>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</si>
  <si>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</si>
  <si>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</si>
  <si>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</si>
  <si>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</si>
  <si>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</si>
  <si>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</si>
  <si>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</si>
  <si>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</si>
  <si>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</si>
  <si>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</si>
  <si>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</si>
  <si>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</si>
  <si>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</si>
  <si>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</si>
  <si>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</si>
  <si>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</si>
  <si>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</si>
  <si>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</si>
  <si>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</si>
  <si>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</si>
  <si>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</si>
  <si>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</si>
  <si>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</si>
  <si>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</si>
  <si>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</si>
  <si>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</si>
  <si>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</si>
  <si>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</si>
  <si>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</si>
  <si>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</si>
  <si>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</si>
  <si>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</si>
  <si>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</si>
  <si>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</si>
  <si>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</si>
  <si>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</si>
  <si>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</si>
  <si>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</si>
  <si>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</si>
  <si>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</si>
  <si>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</si>
  <si>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</si>
  <si>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</si>
  <si>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</si>
  <si>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</si>
  <si>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</si>
  <si>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</si>
  <si>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</si>
  <si>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</si>
  <si>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</si>
  <si>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</si>
  <si>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</si>
  <si>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</si>
  <si>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</si>
  <si>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</si>
  <si>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</si>
  <si>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</si>
  <si>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</si>
  <si>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</si>
  <si>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</si>
  <si>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</si>
  <si>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</si>
  <si>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</si>
  <si>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</si>
  <si>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</si>
  <si>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</si>
  <si>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</si>
  <si>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</si>
  <si>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</si>
  <si>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</si>
  <si>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</si>
  <si>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</si>
  <si>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</si>
  <si>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</si>
  <si>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</si>
  <si>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</si>
  <si>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</si>
  <si>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</si>
  <si>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</si>
  <si>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</si>
  <si>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</si>
  <si>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</si>
  <si>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</si>
  <si>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</si>
  <si>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</si>
  <si>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</si>
  <si>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</si>
  <si>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</si>
  <si>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</si>
  <si>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</si>
  <si>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</si>
  <si>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</si>
  <si>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</si>
  <si>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</si>
  <si>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</si>
  <si>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</si>
  <si>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</si>
  <si>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</si>
  <si>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</si>
  <si>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</si>
  <si>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</si>
  <si>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</si>
  <si>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</si>
  <si>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</si>
  <si>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</si>
  <si>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</si>
  <si>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</si>
  <si>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</si>
  <si>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</si>
  <si>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</si>
  <si>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</si>
  <si>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</si>
  <si>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</si>
  <si>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</si>
  <si>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</si>
  <si>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</si>
  <si>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</si>
  <si>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</si>
  <si>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</si>
  <si>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</si>
  <si>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</si>
  <si>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</si>
  <si>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</si>
  <si>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</si>
  <si>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</si>
  <si>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</si>
  <si>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</si>
  <si>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</si>
  <si>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</si>
  <si>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</si>
  <si>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</si>
  <si>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</si>
  <si>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</si>
  <si>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</si>
  <si>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</si>
  <si>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</si>
  <si>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</si>
  <si>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</si>
  <si>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</si>
  <si>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</si>
  <si>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</si>
  <si>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</si>
  <si>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</si>
  <si>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</si>
  <si>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</si>
  <si>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</si>
  <si>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</si>
  <si>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</si>
  <si>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</si>
  <si>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</si>
  <si>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</si>
  <si>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</si>
  <si>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</si>
  <si>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</si>
  <si>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</si>
  <si>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</si>
  <si>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</si>
  <si>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</si>
  <si>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</si>
  <si>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</si>
  <si>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</si>
  <si>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</si>
  <si>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</si>
  <si>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</si>
  <si>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</si>
  <si>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</si>
  <si>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</si>
  <si>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</si>
  <si>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</si>
  <si>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</si>
  <si>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</si>
  <si>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</si>
  <si>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</si>
  <si>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</si>
  <si>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</si>
  <si>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</si>
  <si>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</si>
  <si>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</si>
  <si>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</si>
  <si>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</si>
  <si>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</si>
  <si>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</si>
  <si>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</si>
  <si>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</si>
  <si>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</si>
  <si>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</si>
  <si>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</si>
  <si>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</si>
  <si>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</si>
  <si>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</si>
  <si>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</si>
  <si>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</si>
  <si>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</si>
  <si>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</si>
  <si>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</si>
  <si>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</si>
  <si>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</si>
  <si>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</si>
  <si>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</si>
  <si>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</si>
  <si>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</si>
  <si>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</si>
  <si>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</si>
  <si>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</si>
  <si>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</si>
  <si>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</si>
  <si>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</si>
  <si>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</si>
  <si>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</si>
  <si>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</si>
  <si>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</si>
  <si>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</si>
  <si>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</si>
  <si>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</si>
  <si>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</si>
  <si>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</si>
  <si>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</si>
  <si>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</si>
  <si>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</si>
  <si>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</si>
  <si>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</si>
  <si>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</si>
  <si>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</si>
  <si>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</si>
  <si>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</si>
  <si>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</si>
  <si>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</si>
  <si>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</si>
  <si>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</si>
  <si>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</si>
  <si>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</si>
  <si>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</si>
  <si>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</si>
  <si>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</si>
  <si>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</si>
  <si>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</si>
  <si>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</si>
  <si>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</si>
  <si>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</si>
  <si>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</si>
  <si>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</si>
  <si>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</si>
  <si>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</si>
  <si>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</si>
  <si>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</si>
  <si>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</si>
  <si>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</si>
  <si>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</si>
  <si>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</si>
  <si>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</si>
  <si>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</si>
  <si>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</si>
  <si>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</si>
  <si>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</si>
  <si>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</si>
  <si>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</si>
  <si>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</si>
  <si>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</si>
  <si>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</si>
  <si>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</si>
  <si>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</si>
  <si>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</si>
  <si>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</si>
  <si>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</si>
  <si>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</si>
  <si>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</si>
  <si>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</si>
  <si>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</si>
  <si>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</si>
  <si>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</si>
  <si>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</si>
  <si>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</si>
  <si>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</si>
  <si>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</si>
  <si>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</si>
  <si>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</si>
  <si>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</si>
  <si>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</si>
  <si>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</si>
  <si>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</si>
  <si>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</si>
  <si>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</si>
  <si>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</si>
  <si>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</si>
  <si>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</si>
  <si>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</si>
  <si>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</si>
  <si>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</si>
  <si>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</si>
  <si>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</si>
  <si>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</si>
  <si>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</si>
  <si>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</si>
  <si>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</si>
  <si>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</si>
  <si>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</si>
  <si>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</si>
  <si>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</si>
  <si>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</si>
  <si>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</si>
  <si>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</si>
  <si>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</si>
  <si>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</si>
  <si>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</si>
  <si>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</si>
  <si>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</si>
  <si>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</si>
  <si>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</si>
  <si>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</si>
  <si>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</si>
  <si>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</si>
  <si>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</si>
  <si>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</si>
  <si>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</si>
  <si>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</si>
  <si>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</si>
  <si>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</si>
  <si>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</si>
  <si>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</si>
  <si>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</si>
  <si>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</si>
  <si>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</si>
  <si>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</si>
  <si>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</si>
  <si>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</si>
  <si>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</si>
  <si>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</si>
  <si>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</si>
  <si>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</si>
  <si>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</si>
  <si>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</si>
  <si>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</si>
  <si>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</si>
  <si>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</si>
  <si>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</si>
  <si>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</si>
  <si>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</si>
  <si>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</si>
  <si>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</si>
  <si>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</si>
  <si>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</si>
  <si>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</si>
  <si>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</si>
  <si>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</si>
  <si>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</si>
  <si>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</si>
  <si>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</si>
  <si>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</si>
  <si>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</si>
  <si>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</si>
  <si>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</si>
  <si>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</si>
  <si>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</si>
  <si>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</si>
  <si>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</si>
  <si>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</si>
  <si>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</si>
  <si>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</si>
  <si>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</si>
  <si>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</si>
  <si>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</si>
  <si>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</si>
  <si>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</si>
  <si>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</si>
  <si>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</si>
  <si>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</si>
  <si>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</si>
  <si>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</si>
  <si>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</si>
  <si>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</si>
  <si>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</si>
  <si>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</si>
  <si>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</si>
  <si>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</si>
  <si>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</si>
  <si>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</si>
  <si>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</si>
  <si>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</si>
  <si>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</si>
  <si>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</si>
  <si>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</si>
  <si>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</si>
  <si>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</si>
  <si>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</si>
  <si>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</si>
  <si>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</si>
  <si>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</si>
  <si>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</si>
  <si>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</si>
  <si>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</si>
  <si>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</si>
  <si>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</si>
  <si>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</si>
  <si>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</si>
  <si>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</si>
  <si>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</si>
  <si>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</si>
  <si>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</si>
  <si>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</si>
  <si>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</si>
  <si>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</si>
  <si>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</si>
  <si>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</si>
  <si>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</si>
  <si>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</si>
  <si>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</si>
  <si>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</si>
  <si>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</si>
  <si>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</si>
  <si>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</si>
  <si>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</si>
  <si>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</si>
  <si>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</si>
  <si>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</si>
  <si>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</si>
  <si>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</si>
  <si>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</si>
  <si>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</si>
  <si>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</si>
  <si>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</si>
  <si>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</si>
  <si>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</si>
  <si>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</si>
  <si>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</si>
  <si>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</si>
  <si>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</si>
  <si>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</si>
  <si>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</si>
  <si>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</si>
  <si>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</si>
  <si>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</si>
  <si>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</si>
  <si>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</si>
  <si>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</si>
  <si>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</si>
  <si>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</si>
  <si>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</si>
  <si>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</si>
  <si>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</si>
  <si>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</si>
  <si>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</si>
  <si>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</si>
  <si>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</si>
  <si>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</si>
  <si>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</si>
  <si>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</si>
  <si>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</si>
  <si>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</si>
  <si>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</si>
  <si>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</si>
  <si>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</si>
  <si>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</si>
  <si>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</si>
  <si>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</si>
  <si>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</si>
  <si>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</si>
  <si>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</si>
  <si>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</si>
  <si>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</si>
  <si>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</si>
  <si>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</si>
  <si>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</si>
  <si>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</si>
  <si>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</si>
  <si>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</si>
  <si>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</si>
  <si>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</si>
  <si>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</si>
  <si>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</si>
  <si>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</si>
  <si>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</si>
  <si>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</si>
  <si>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</si>
  <si>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</si>
  <si>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</si>
  <si>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</si>
  <si>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</si>
  <si>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</si>
  <si>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</si>
  <si>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</si>
  <si>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</si>
  <si>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</si>
  <si>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</si>
  <si>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</si>
  <si>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</si>
  <si>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</si>
  <si>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</si>
  <si>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</si>
  <si>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</si>
  <si>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</si>
  <si>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</si>
  <si>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</si>
  <si>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</si>
  <si>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</si>
  <si>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</si>
  <si>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</si>
  <si>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</si>
  <si>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</si>
  <si>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</si>
  <si>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</si>
  <si>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</si>
  <si>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</si>
  <si>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</si>
  <si>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</si>
  <si>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</si>
  <si>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</si>
  <si>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</si>
  <si>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</si>
  <si>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</si>
  <si>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</si>
  <si>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</si>
  <si>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</si>
  <si>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</si>
  <si>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</si>
  <si>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</si>
  <si>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</si>
  <si>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</si>
  <si>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</si>
  <si>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</si>
  <si>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</si>
  <si>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</si>
  <si>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</si>
  <si>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</si>
  <si>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</si>
  <si>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</si>
  <si>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</si>
  <si>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</si>
  <si>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</si>
  <si>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</si>
  <si>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</si>
  <si>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</si>
  <si>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</si>
  <si>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</si>
  <si>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</si>
  <si>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</si>
  <si>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</si>
  <si>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</si>
  <si>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</si>
  <si>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</si>
  <si>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</si>
  <si>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</si>
  <si>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</si>
  <si>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</si>
  <si>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</si>
  <si>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</si>
  <si>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</si>
  <si>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</si>
  <si>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</si>
  <si>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</si>
  <si>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</si>
  <si>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</si>
  <si>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</si>
  <si>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</si>
  <si>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</si>
  <si>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</si>
  <si>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</si>
  <si>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</si>
  <si>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</si>
  <si>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</si>
  <si>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</si>
  <si>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</si>
  <si>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</si>
  <si>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</si>
  <si>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</si>
  <si>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</si>
  <si>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</si>
  <si>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</si>
  <si>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</si>
  <si>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</si>
  <si>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</si>
  <si>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</si>
  <si>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</si>
  <si>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</si>
  <si>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</si>
  <si>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</si>
  <si>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</si>
  <si>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</si>
  <si>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</si>
  <si>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</si>
  <si>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</si>
  <si>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</si>
  <si>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</si>
  <si>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</si>
  <si>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</si>
  <si>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</si>
  <si>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</si>
  <si>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</si>
  <si>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</si>
  <si>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</si>
  <si>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</si>
  <si>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</si>
  <si>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</si>
  <si>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</si>
  <si>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</si>
  <si>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</si>
  <si>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</si>
  <si>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</si>
  <si>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</si>
  <si>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</si>
  <si>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</si>
  <si>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</si>
  <si>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</si>
  <si>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</si>
  <si>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</si>
  <si>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</si>
  <si>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</si>
  <si>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</si>
  <si>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</si>
  <si>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</si>
  <si>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</si>
  <si>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</si>
  <si>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</si>
  <si>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</si>
  <si>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</si>
  <si>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</si>
  <si>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</si>
  <si>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</si>
  <si>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</si>
  <si>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</si>
  <si>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</si>
  <si>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</si>
  <si>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</si>
  <si>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</si>
  <si>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</si>
  <si>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</si>
  <si>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</si>
  <si>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</si>
  <si>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</si>
  <si>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</si>
  <si>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</si>
  <si>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</si>
  <si>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</si>
  <si>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</si>
  <si>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</si>
  <si>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</si>
  <si>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</si>
  <si>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</si>
  <si>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</si>
  <si>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</si>
  <si>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</si>
  <si>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</si>
  <si>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</si>
  <si>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</si>
  <si>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</si>
  <si>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</si>
  <si>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</si>
  <si>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</si>
  <si>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</si>
  <si>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</si>
  <si>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</si>
  <si>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</si>
  <si>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</si>
  <si>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</si>
  <si>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</si>
  <si>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</si>
  <si>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</si>
  <si>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</si>
  <si>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</si>
  <si>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</si>
  <si>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</si>
  <si>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</si>
  <si>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</si>
  <si>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</si>
  <si>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</si>
  <si>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</si>
  <si>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</si>
  <si>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</si>
  <si>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</si>
  <si>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</si>
  <si>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</si>
  <si>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</si>
  <si>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</si>
  <si>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</si>
  <si>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</si>
  <si>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</si>
  <si>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</si>
  <si>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</si>
  <si>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</si>
  <si>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</si>
  <si>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</si>
  <si>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</si>
  <si>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</si>
  <si>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</si>
  <si>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</si>
  <si>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</si>
  <si>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</si>
  <si>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</si>
  <si>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</si>
  <si>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</si>
  <si>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</si>
  <si>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</si>
  <si>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</si>
  <si>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</si>
  <si>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</si>
  <si>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</si>
  <si>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</si>
  <si>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</si>
  <si>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</si>
  <si>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</si>
  <si>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</si>
  <si>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</si>
  <si>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</si>
  <si>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</si>
  <si>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</si>
  <si>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</si>
  <si>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</si>
  <si>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</si>
  <si>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</si>
  <si>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</si>
  <si>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</si>
  <si>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</si>
  <si>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</si>
  <si>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</si>
  <si>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</si>
  <si>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</si>
  <si>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</si>
  <si>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</si>
  <si>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</si>
  <si>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</si>
  <si>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</si>
  <si>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</si>
  <si>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</si>
  <si>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</si>
  <si>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</si>
  <si>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</si>
  <si>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</si>
  <si>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</si>
  <si>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</si>
  <si>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</si>
  <si>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</si>
  <si>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</si>
  <si>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</si>
  <si>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</si>
  <si>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</si>
  <si>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</si>
  <si>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</si>
  <si>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</si>
  <si>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</si>
  <si>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</si>
  <si>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</si>
  <si>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</si>
  <si>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</si>
  <si>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</si>
  <si>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</si>
  <si>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</si>
  <si>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</si>
  <si>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</si>
  <si>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</si>
  <si>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</si>
  <si>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</si>
  <si>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</si>
  <si>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</si>
  <si>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</si>
  <si>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</si>
  <si>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</si>
  <si>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</si>
  <si>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</si>
  <si>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</si>
  <si>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</si>
  <si>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</si>
  <si>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</si>
  <si>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</si>
  <si>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</si>
  <si>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</si>
  <si>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</si>
  <si>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</si>
  <si>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</si>
  <si>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</si>
  <si>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</si>
  <si>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</si>
  <si>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</si>
  <si>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</si>
  <si>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</si>
  <si>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</si>
  <si>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</si>
  <si>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</si>
  <si>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</si>
  <si>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</si>
  <si>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</si>
  <si>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</si>
  <si>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</si>
  <si>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</si>
  <si>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</si>
  <si>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</si>
  <si>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</si>
  <si>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</si>
  <si>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</si>
  <si>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</si>
  <si>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</si>
  <si>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</si>
  <si>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</si>
  <si>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</si>
  <si>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</si>
  <si>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</si>
  <si>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</si>
  <si>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</si>
  <si>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</si>
  <si>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</si>
  <si>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</si>
  <si>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</si>
  <si>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</si>
  <si>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</si>
  <si>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</si>
  <si>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</si>
  <si>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</si>
  <si>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</si>
  <si>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</si>
  <si>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</si>
  <si>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</si>
  <si>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</si>
  <si>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</si>
  <si>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</si>
  <si>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</si>
  <si>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</si>
  <si>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</si>
  <si>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</si>
  <si>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</si>
  <si>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</si>
  <si>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</si>
  <si>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</si>
  <si>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</si>
  <si>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</si>
  <si>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</si>
  <si>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</si>
  <si>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</si>
  <si>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</si>
  <si>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</si>
  <si>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</si>
  <si>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</si>
  <si>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</si>
  <si>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</si>
  <si>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</si>
  <si>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</si>
  <si>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</si>
  <si>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</si>
  <si>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</si>
  <si>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</si>
  <si>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</si>
  <si>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</si>
  <si>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</si>
  <si>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</si>
  <si>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</si>
  <si>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</si>
  <si>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</si>
  <si>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</si>
  <si>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</si>
  <si>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</si>
  <si>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</si>
  <si>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</si>
  <si>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</si>
  <si>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</si>
  <si>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</si>
  <si>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</si>
  <si>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</si>
  <si>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</si>
  <si>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</si>
  <si>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</si>
  <si>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</si>
  <si>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</si>
  <si>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</si>
  <si>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</si>
  <si>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</si>
  <si>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</si>
  <si>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</si>
  <si>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</si>
  <si>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</si>
  <si>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</si>
  <si>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</si>
  <si>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</si>
  <si>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</si>
  <si>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</si>
  <si>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</si>
  <si>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</si>
  <si>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</si>
  <si>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</si>
  <si>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</si>
  <si>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</si>
  <si>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</si>
  <si>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</si>
  <si>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</si>
  <si>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</si>
  <si>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</si>
  <si>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</si>
  <si>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</si>
  <si>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</si>
  <si>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</si>
  <si>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</si>
  <si>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</si>
  <si>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</si>
  <si>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</si>
  <si>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</si>
  <si>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</si>
  <si>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</si>
  <si>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</si>
  <si>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</si>
  <si>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</si>
  <si>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</si>
  <si>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</si>
  <si>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</si>
  <si>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</si>
  <si>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</si>
  <si>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</si>
  <si>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</si>
  <si>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</si>
  <si>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</si>
  <si>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</si>
  <si>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</si>
  <si>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</si>
  <si>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</si>
  <si>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</si>
  <si>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</si>
  <si>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</si>
  <si>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</si>
  <si>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</si>
  <si>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</si>
  <si>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</si>
  <si>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</si>
  <si>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</si>
  <si>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</si>
  <si>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</si>
  <si>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</si>
  <si>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</si>
  <si>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</si>
  <si>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</si>
  <si>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</si>
  <si>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</si>
  <si>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</si>
  <si>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</si>
  <si>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</si>
  <si>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</si>
  <si>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</si>
  <si>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</si>
  <si>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</si>
  <si>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</si>
  <si>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</si>
  <si>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</si>
  <si>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</si>
  <si>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</si>
  <si>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</si>
  <si>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</si>
  <si>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</si>
  <si>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</si>
  <si>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</si>
  <si>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</si>
  <si>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</si>
  <si>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</si>
  <si>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</si>
  <si>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</si>
  <si>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</si>
  <si>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</si>
  <si>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</si>
  <si>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</si>
  <si>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</si>
  <si>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</si>
  <si>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</si>
  <si>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</si>
  <si>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</si>
  <si>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</si>
  <si>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</si>
  <si>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</si>
  <si>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</si>
  <si>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</si>
  <si>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</si>
  <si>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</si>
  <si>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</si>
  <si>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</si>
  <si>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</si>
  <si>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</si>
  <si>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</si>
  <si>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</si>
  <si>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</si>
  <si>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</si>
  <si>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</si>
  <si>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</si>
  <si>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</si>
  <si>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</si>
  <si>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</si>
  <si>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</si>
  <si>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</si>
  <si>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</si>
  <si>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</si>
  <si>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</si>
  <si>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</si>
  <si>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</si>
  <si>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</si>
  <si>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</si>
  <si>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</si>
  <si>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</si>
  <si>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</si>
  <si>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</si>
  <si>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</si>
  <si>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</si>
  <si>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</si>
  <si>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</si>
  <si>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</si>
  <si>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</si>
  <si>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</si>
  <si>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</si>
  <si>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</si>
  <si>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</si>
  <si>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</si>
  <si>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</si>
  <si>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</si>
  <si>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</si>
  <si>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</si>
  <si>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</si>
  <si>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</si>
  <si>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</si>
  <si>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</si>
  <si>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</si>
  <si>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</si>
  <si>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</si>
  <si>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</si>
  <si>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</si>
  <si>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</si>
  <si>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</si>
  <si>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</si>
  <si>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</si>
  <si>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</si>
  <si>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</si>
  <si>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</si>
  <si>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</si>
  <si>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</si>
  <si>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</si>
  <si>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</si>
  <si>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</si>
  <si>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</si>
  <si>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</si>
  <si>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</si>
  <si>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</si>
  <si>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</si>
  <si>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</si>
  <si>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</si>
  <si>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</si>
  <si>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</si>
  <si>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</si>
  <si>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</si>
  <si>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</si>
  <si>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</si>
  <si>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</si>
  <si>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</si>
  <si>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</si>
  <si>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</si>
  <si>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</si>
  <si>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</si>
  <si>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</si>
  <si>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</si>
  <si>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</si>
  <si>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</si>
  <si>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</si>
  <si>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</si>
  <si>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</si>
  <si>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</si>
  <si>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</si>
  <si>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</si>
  <si>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</si>
  <si>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</si>
  <si>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</si>
  <si>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</si>
  <si>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</si>
  <si>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</si>
  <si>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</si>
  <si>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</si>
  <si>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</si>
  <si>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</si>
  <si>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</si>
  <si>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</si>
  <si>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</si>
  <si>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</si>
  <si>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</si>
  <si>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</si>
  <si>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</si>
  <si>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</si>
  <si>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</si>
  <si>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</si>
  <si>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</si>
  <si>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</si>
  <si>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</si>
  <si>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</si>
  <si>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</si>
  <si>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</si>
  <si>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</si>
  <si>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</si>
  <si>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</si>
  <si>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</si>
  <si>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</si>
  <si>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</si>
  <si>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</si>
  <si>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</si>
  <si>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</si>
  <si>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</si>
  <si>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</si>
  <si>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</si>
  <si>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</si>
  <si>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</si>
  <si>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</si>
  <si>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</si>
  <si>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</si>
  <si>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</si>
  <si>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</si>
  <si>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</si>
  <si>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</si>
  <si>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</si>
  <si>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</si>
  <si>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</si>
  <si>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</si>
  <si>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</si>
  <si>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</si>
  <si>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</si>
  <si>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</si>
  <si>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</si>
  <si>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</si>
  <si>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</si>
  <si>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</si>
  <si>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</si>
  <si>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</si>
  <si>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</si>
  <si>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</si>
  <si>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</si>
  <si>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</si>
  <si>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</si>
  <si>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</si>
  <si>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</si>
  <si>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</si>
  <si>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</si>
  <si>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</si>
  <si>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</si>
  <si>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</si>
  <si>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</si>
  <si>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</si>
  <si>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</si>
  <si>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</si>
  <si>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</si>
  <si>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</si>
  <si>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</si>
  <si>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</si>
  <si>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</si>
  <si>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</si>
  <si>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</si>
  <si>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</si>
  <si>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</si>
  <si>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</si>
  <si>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</si>
  <si>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</si>
  <si>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</si>
  <si>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</si>
  <si>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</si>
  <si>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</si>
  <si>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</si>
  <si>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</si>
  <si>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</si>
  <si>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</si>
  <si>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</si>
  <si>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</si>
  <si>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</si>
  <si>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</si>
  <si>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</si>
  <si>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</si>
  <si>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</si>
  <si>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</si>
  <si>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</si>
  <si>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</si>
  <si>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</si>
  <si>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</si>
  <si>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</si>
  <si>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</si>
  <si>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</si>
  <si>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</si>
  <si>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</si>
  <si>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</si>
  <si>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</si>
  <si>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</si>
  <si>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</si>
  <si>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</si>
  <si>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</si>
  <si>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</si>
  <si>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</si>
  <si>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</si>
  <si>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</si>
  <si>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</si>
  <si>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</si>
  <si>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</si>
  <si>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</si>
  <si>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</si>
  <si>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</si>
  <si>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</si>
  <si>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</si>
  <si>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</si>
  <si>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</si>
  <si>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</si>
  <si>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</si>
  <si>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</si>
  <si>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</si>
  <si>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</si>
  <si>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</si>
  <si>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</si>
  <si>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</si>
  <si>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</si>
  <si>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</si>
  <si>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</si>
  <si>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</si>
  <si>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</si>
  <si>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</si>
  <si>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</si>
  <si>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</si>
  <si>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</si>
  <si>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</si>
  <si>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</si>
  <si>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</si>
  <si>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</si>
  <si>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</si>
  <si>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</si>
  <si>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</si>
  <si>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</si>
  <si>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</si>
  <si>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</si>
  <si>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</si>
  <si>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</si>
  <si>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</si>
  <si>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</si>
  <si>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</si>
  <si>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</si>
  <si>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</si>
  <si>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</si>
  <si>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</si>
  <si>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</si>
  <si>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</si>
  <si>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</si>
  <si>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</si>
  <si>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</si>
  <si>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</si>
  <si>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</si>
  <si>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</si>
  <si>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</si>
  <si>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</si>
  <si>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</si>
  <si>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</si>
  <si>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</si>
  <si>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</si>
  <si>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</si>
  <si>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</si>
  <si>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</si>
  <si>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</si>
  <si>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</si>
  <si>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</si>
  <si>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</si>
  <si>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</si>
  <si>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</si>
  <si>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</si>
  <si>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</si>
  <si>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</si>
  <si>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</si>
  <si>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</si>
  <si>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</si>
  <si>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</si>
  <si>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</si>
  <si>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</si>
  <si>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</si>
  <si>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</si>
  <si>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</si>
  <si>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</si>
  <si>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</si>
  <si>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</si>
  <si>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</si>
  <si>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</si>
  <si>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</si>
  <si>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</si>
  <si>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</si>
  <si>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</si>
  <si>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</si>
  <si>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</si>
  <si>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</si>
  <si>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</si>
  <si>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</si>
  <si>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</si>
  <si>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</si>
  <si>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</si>
  <si>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</si>
  <si>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</si>
  <si>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</si>
  <si>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</si>
  <si>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</si>
  <si>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</si>
  <si>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</si>
  <si>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</si>
  <si>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</si>
  <si>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</si>
  <si>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</si>
  <si>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</si>
  <si>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</si>
  <si>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</si>
  <si>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</si>
  <si>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</si>
  <si>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</si>
  <si>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</si>
  <si>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</si>
  <si>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</si>
  <si>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</si>
  <si>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</si>
  <si>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</si>
  <si>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</si>
  <si>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</si>
  <si>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</si>
  <si>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</si>
  <si>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</si>
  <si>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</si>
  <si>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</si>
  <si>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</si>
  <si>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</si>
  <si>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</si>
  <si>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</si>
  <si>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</si>
  <si>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</si>
  <si>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</si>
  <si>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</si>
  <si>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</si>
  <si>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</si>
  <si>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</si>
  <si>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</si>
  <si>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</si>
  <si>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</si>
  <si>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</si>
  <si>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</si>
  <si>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</si>
  <si>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</si>
  <si>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</si>
  <si>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</si>
  <si>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</si>
  <si>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</si>
  <si>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</si>
  <si>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</si>
  <si>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</si>
  <si>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</si>
  <si>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</si>
  <si>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</si>
  <si>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</si>
  <si>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</si>
  <si>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</si>
  <si>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</si>
  <si>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</si>
  <si>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</si>
  <si>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</si>
  <si>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</si>
  <si>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</si>
  <si>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</si>
  <si>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</si>
  <si>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</si>
  <si>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</si>
  <si>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</si>
  <si>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</si>
  <si>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</si>
  <si>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</si>
  <si>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</si>
  <si>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</si>
  <si>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</si>
  <si>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</si>
  <si>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</si>
  <si>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</si>
  <si>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</si>
  <si>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</si>
  <si>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</si>
  <si>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</si>
  <si>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</si>
  <si>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</si>
  <si>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</si>
  <si>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</si>
  <si>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</si>
  <si>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</si>
  <si>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</si>
  <si>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</si>
  <si>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</si>
  <si>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</si>
  <si>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</si>
  <si>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</si>
  <si>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</si>
  <si>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</si>
  <si>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</si>
  <si>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</si>
  <si>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</si>
  <si>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</si>
  <si>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</si>
  <si>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</si>
  <si>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</si>
  <si>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</si>
  <si>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</si>
  <si>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</si>
  <si>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</si>
  <si>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</si>
  <si>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</si>
  <si>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</si>
  <si>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</si>
  <si>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</si>
  <si>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</si>
  <si>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</si>
  <si>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</si>
  <si>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</si>
  <si>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</si>
  <si>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</si>
  <si>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</si>
  <si>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</si>
  <si>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</si>
  <si>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</si>
  <si>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</si>
  <si>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</si>
  <si>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</si>
  <si>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</si>
  <si>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</si>
  <si>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</si>
  <si>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</si>
  <si>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</si>
  <si>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</si>
  <si>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</si>
  <si>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</si>
  <si>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</si>
  <si>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</si>
  <si>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</si>
  <si>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</si>
  <si>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</si>
  <si>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</si>
  <si>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</si>
  <si>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</si>
  <si>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</si>
  <si>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</si>
  <si>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</si>
  <si>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</si>
  <si>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</si>
  <si>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</si>
  <si>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</si>
  <si>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</si>
  <si>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</si>
  <si>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</si>
  <si>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</si>
  <si>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</si>
  <si>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</si>
  <si>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</si>
  <si>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</si>
  <si>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</si>
  <si>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</si>
  <si>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</si>
  <si>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</si>
  <si>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</si>
  <si>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</si>
  <si>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</si>
  <si>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</si>
  <si>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</si>
  <si>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</si>
  <si>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</si>
  <si>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</si>
  <si>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</si>
  <si>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</si>
  <si>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</si>
  <si>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</si>
  <si>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</si>
  <si>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</si>
  <si>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</si>
  <si>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</si>
  <si>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</si>
  <si>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</si>
  <si>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</si>
  <si>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</si>
  <si>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</si>
  <si>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</si>
  <si>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</si>
  <si>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</si>
  <si>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</si>
  <si>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</si>
  <si>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</si>
  <si>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</si>
  <si>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</si>
  <si>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</si>
  <si>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</si>
  <si>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</si>
  <si>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</si>
  <si>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</si>
  <si>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</si>
  <si>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</si>
  <si>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</si>
  <si>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</si>
  <si>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</si>
  <si>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</si>
  <si>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</si>
  <si>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</si>
  <si>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</si>
  <si>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</si>
  <si>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</si>
  <si>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</si>
  <si>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</si>
  <si>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</si>
  <si>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</si>
  <si>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</si>
  <si>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</si>
  <si>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</si>
  <si>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</si>
  <si>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</si>
  <si>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</si>
  <si>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</si>
  <si>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</si>
  <si>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</si>
  <si>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</si>
  <si>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</si>
  <si>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</si>
  <si>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</si>
  <si>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</si>
  <si>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</si>
  <si>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</si>
  <si>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</si>
  <si>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</si>
  <si>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</si>
  <si>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</si>
  <si>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</si>
  <si>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</si>
  <si>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</si>
  <si>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</si>
  <si>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</si>
  <si>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</si>
  <si>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</si>
  <si>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</si>
  <si>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</si>
  <si>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</si>
  <si>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</si>
  <si>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</si>
  <si>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</si>
  <si>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</si>
  <si>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</si>
  <si>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</si>
  <si>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</si>
  <si>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</si>
  <si>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</si>
  <si>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</si>
  <si>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</si>
  <si>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</si>
  <si>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</si>
  <si>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</si>
  <si>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</si>
  <si>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</si>
  <si>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</si>
  <si>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</si>
  <si>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</si>
  <si>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</si>
  <si>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</si>
  <si>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</si>
  <si>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</si>
  <si>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</si>
  <si>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</si>
  <si>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</si>
  <si>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</si>
  <si>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</si>
  <si>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</si>
  <si>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</si>
  <si>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</si>
  <si>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</si>
  <si>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</si>
  <si>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</si>
  <si>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</si>
  <si>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</si>
  <si>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</si>
  <si>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</si>
  <si>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</si>
  <si>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</si>
  <si>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</si>
  <si>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</si>
  <si>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</si>
  <si>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</si>
  <si>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</si>
  <si>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</si>
  <si>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</si>
  <si>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</si>
  <si>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</si>
  <si>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</si>
  <si>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</si>
  <si>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</si>
  <si>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</si>
  <si>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</si>
  <si>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</si>
  <si>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</si>
  <si>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</si>
  <si>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</si>
  <si>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</si>
  <si>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</si>
  <si>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</si>
  <si>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</si>
  <si>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</si>
  <si>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</si>
  <si>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</si>
  <si>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</si>
  <si>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</si>
  <si>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</si>
  <si>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</si>
  <si>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</si>
  <si>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</si>
  <si>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</si>
  <si>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</si>
  <si>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</si>
  <si>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</si>
  <si>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</si>
  <si>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</si>
  <si>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</si>
  <si>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</si>
  <si>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</si>
  <si>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</si>
  <si>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</si>
  <si>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</si>
  <si>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</si>
  <si>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</si>
  <si>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</si>
  <si>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</si>
  <si>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</si>
  <si>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</si>
  <si>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</si>
  <si>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</si>
  <si>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</si>
  <si>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</si>
  <si>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</si>
  <si>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</si>
  <si>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</si>
  <si>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</si>
  <si>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</si>
  <si>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</si>
  <si>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</si>
  <si>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</si>
  <si>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</si>
  <si>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</si>
  <si>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</si>
  <si>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</si>
  <si>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</si>
  <si>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</si>
  <si>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</si>
  <si>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</si>
  <si>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</si>
  <si>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</si>
  <si>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</si>
  <si>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</si>
  <si>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</si>
  <si>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</si>
  <si>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</si>
  <si>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</si>
  <si>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</si>
  <si>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</si>
  <si>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</si>
  <si>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</si>
  <si>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</si>
  <si>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</si>
  <si>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</si>
  <si>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</si>
  <si>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</si>
  <si>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</si>
  <si>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</si>
  <si>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</si>
  <si>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</si>
  <si>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</si>
  <si>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</si>
  <si>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</si>
  <si>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</si>
  <si>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</si>
  <si>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</si>
  <si>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</si>
  <si>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</si>
  <si>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</si>
  <si>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</si>
  <si>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</si>
  <si>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</si>
  <si>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</si>
  <si>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</si>
  <si>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</si>
  <si>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</si>
  <si>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</si>
  <si>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</si>
  <si>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</si>
  <si>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</si>
  <si>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</si>
  <si>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</si>
  <si>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</si>
  <si>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</si>
  <si>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</si>
  <si>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</si>
  <si>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</si>
  <si>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</si>
  <si>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</si>
  <si>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</si>
  <si>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</si>
  <si>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</si>
  <si>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</si>
  <si>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</si>
  <si>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</si>
  <si>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</si>
  <si>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</si>
  <si>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</si>
  <si>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</si>
  <si>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</si>
  <si>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</si>
  <si>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</si>
  <si>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</si>
  <si>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</si>
  <si>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</si>
  <si>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</si>
  <si>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</si>
  <si>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</si>
  <si>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</si>
  <si>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</si>
  <si>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</si>
  <si>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</si>
  <si>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</si>
  <si>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</si>
  <si>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</si>
  <si>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</si>
  <si>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</si>
  <si>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</si>
  <si>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</si>
  <si>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</si>
  <si>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</si>
  <si>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</si>
  <si>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</si>
  <si>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</si>
  <si>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</si>
  <si>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</si>
  <si>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</si>
  <si>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</si>
  <si>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</si>
  <si>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</si>
  <si>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</si>
  <si>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</si>
  <si>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</si>
  <si>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</si>
  <si>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</si>
  <si>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</si>
  <si>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</si>
  <si>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</si>
  <si>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</si>
  <si>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</si>
  <si>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</si>
  <si>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</si>
  <si>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</si>
  <si>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</si>
  <si>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</si>
  <si>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</si>
  <si>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</si>
  <si>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</si>
  <si>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</si>
  <si>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</si>
  <si>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</si>
  <si>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</si>
  <si>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</si>
  <si>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</si>
  <si>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</si>
  <si>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</si>
  <si>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</si>
  <si>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</si>
  <si>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</si>
  <si>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</si>
  <si>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</si>
  <si>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</si>
  <si>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</si>
  <si>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</si>
  <si>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</si>
  <si>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</si>
  <si>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</si>
  <si>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</si>
  <si>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</si>
  <si>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</si>
  <si>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</si>
  <si>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</si>
  <si>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</si>
  <si>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</si>
  <si>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</si>
  <si>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</si>
  <si>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</si>
  <si>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</si>
  <si>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</si>
  <si>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</si>
  <si>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</si>
  <si>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</si>
  <si>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</si>
  <si>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</si>
  <si>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</si>
  <si>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</si>
  <si>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</si>
  <si>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</si>
  <si>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</si>
  <si>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</si>
  <si>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</si>
  <si>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</si>
  <si>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</si>
  <si>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</si>
  <si>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</si>
  <si>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</si>
  <si>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</si>
  <si>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</si>
  <si>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</si>
  <si>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</si>
  <si>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</si>
  <si>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</si>
  <si>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</si>
  <si>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</si>
  <si>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</si>
  <si>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</si>
  <si>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</si>
  <si>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</si>
  <si>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</si>
  <si>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</si>
  <si>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</si>
  <si>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</si>
  <si>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</si>
  <si>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</si>
  <si>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</si>
  <si>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</si>
  <si>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</si>
  <si>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</si>
  <si>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</si>
  <si>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</si>
  <si>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</si>
  <si>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</si>
  <si>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</si>
  <si>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</si>
  <si>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</si>
  <si>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</si>
  <si>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</si>
  <si>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</si>
  <si>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</si>
  <si>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</si>
  <si>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</si>
  <si>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</si>
  <si>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</si>
  <si>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</si>
  <si>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</si>
  <si>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</si>
  <si>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</si>
  <si>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</si>
  <si>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</si>
  <si>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</si>
  <si>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</si>
  <si>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</si>
  <si>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</si>
  <si>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</si>
  <si>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</si>
  <si>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</si>
  <si>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</si>
  <si>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</si>
  <si>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</si>
  <si>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</si>
  <si>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</si>
  <si>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</si>
  <si>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</si>
  <si>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</si>
  <si>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</si>
  <si>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</si>
  <si>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</si>
  <si>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</si>
  <si>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</si>
  <si>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</si>
  <si>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</si>
  <si>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</si>
  <si>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</si>
  <si>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</si>
  <si>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</si>
  <si>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</si>
  <si>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</si>
  <si>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</si>
  <si>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</si>
  <si>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</si>
  <si>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</si>
  <si>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</si>
  <si>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</si>
  <si>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</si>
  <si>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</si>
  <si>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</si>
  <si>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</si>
  <si>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</si>
  <si>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</si>
  <si>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</si>
  <si>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</si>
  <si>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</si>
  <si>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</si>
  <si>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</si>
  <si>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</si>
  <si>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</si>
  <si>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</si>
  <si>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</si>
  <si>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</si>
  <si>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</si>
  <si>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</si>
  <si>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</si>
  <si>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</si>
  <si>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</si>
  <si>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</si>
  <si>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</si>
  <si>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</si>
  <si>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</si>
  <si>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</si>
  <si>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</si>
  <si>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</si>
  <si>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</si>
  <si>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</si>
  <si>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</si>
  <si>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</si>
  <si>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</si>
  <si>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</si>
  <si>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</si>
  <si>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</si>
  <si>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</si>
  <si>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</si>
  <si>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</si>
  <si>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</si>
  <si>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</si>
  <si>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</si>
  <si>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</si>
  <si>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</si>
  <si>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</si>
  <si>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</si>
  <si>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</si>
  <si>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</si>
  <si>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</si>
  <si>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</si>
  <si>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</si>
  <si>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</si>
  <si>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</si>
  <si>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</si>
  <si>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</si>
  <si>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</si>
  <si>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</si>
  <si>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</si>
  <si>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</si>
  <si>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</si>
  <si>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</si>
  <si>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</si>
  <si>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</si>
  <si>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</si>
  <si>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</si>
  <si>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</si>
  <si>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</si>
  <si>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</si>
  <si>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</si>
  <si>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</si>
  <si>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</si>
  <si>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</si>
  <si>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</si>
  <si>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</si>
  <si>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</si>
  <si>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</si>
  <si>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</si>
  <si>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</si>
  <si>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</si>
  <si>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</si>
  <si>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</si>
  <si>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</si>
  <si>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</si>
  <si>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</si>
  <si>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</si>
  <si>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</si>
  <si>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</si>
  <si>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</si>
  <si>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</si>
  <si>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</si>
  <si>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</si>
  <si>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</si>
  <si>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</si>
  <si>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</si>
  <si>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</si>
  <si>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</si>
  <si>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</si>
  <si>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</si>
  <si>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</si>
  <si>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</si>
  <si>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</si>
  <si>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</si>
  <si>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</si>
  <si>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</si>
  <si>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</si>
  <si>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</si>
  <si>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</si>
  <si>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</si>
  <si>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</si>
  <si>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</si>
  <si>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</si>
  <si>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</si>
  <si>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</si>
  <si>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</si>
  <si>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</si>
  <si>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</si>
  <si>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</si>
  <si>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</si>
  <si>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</si>
  <si>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</si>
  <si>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</si>
  <si>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</si>
  <si>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</si>
  <si>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</si>
  <si>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</si>
  <si>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</si>
  <si>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</si>
  <si>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</si>
  <si>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</si>
  <si>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</si>
  <si>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</si>
  <si>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</si>
  <si>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</si>
  <si>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</si>
  <si>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</si>
  <si>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</si>
  <si>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</si>
  <si>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</si>
  <si>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</si>
  <si>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</si>
  <si>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</si>
  <si>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</si>
  <si>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</si>
  <si>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</si>
  <si>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</si>
  <si>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</si>
  <si>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</si>
  <si>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</si>
  <si>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</si>
  <si>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</si>
  <si>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</si>
  <si>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</si>
  <si>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</si>
  <si>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</si>
  <si>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</si>
  <si>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</si>
  <si>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</si>
  <si>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</si>
  <si>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</si>
  <si>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</si>
  <si>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</si>
  <si>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</si>
  <si>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</si>
  <si>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</si>
  <si>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</si>
  <si>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</si>
  <si>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</si>
  <si>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</si>
  <si>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</si>
  <si>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</si>
  <si>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</si>
  <si>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</si>
  <si>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</si>
  <si>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</si>
  <si>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</si>
  <si>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</si>
  <si>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</si>
  <si>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</si>
  <si>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</si>
  <si>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</si>
  <si>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</si>
  <si>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</si>
  <si>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</si>
  <si>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</si>
  <si>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</si>
  <si>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</si>
  <si>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</si>
  <si>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</si>
  <si>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</si>
  <si>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</si>
  <si>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</si>
  <si>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</si>
  <si>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</si>
  <si>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</si>
  <si>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</si>
  <si>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</si>
  <si>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</si>
  <si>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</si>
  <si>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</si>
  <si>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</si>
  <si>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</si>
  <si>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</si>
  <si>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</si>
  <si>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</si>
  <si>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</si>
  <si>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</si>
  <si>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</si>
  <si>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</si>
  <si>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</si>
  <si>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</si>
  <si>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</si>
  <si>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</si>
  <si>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</si>
  <si>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</si>
  <si>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</si>
  <si>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</si>
  <si>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</si>
  <si>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</si>
  <si>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</si>
  <si>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</si>
  <si>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</si>
  <si>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</si>
  <si>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</si>
  <si>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</si>
  <si>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</si>
  <si>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</si>
  <si>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</si>
  <si>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</si>
  <si>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</si>
  <si>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</si>
  <si>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</si>
  <si>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</si>
  <si>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</si>
  <si>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</si>
  <si>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</si>
  <si>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</si>
  <si>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</si>
  <si>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</si>
  <si>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</si>
  <si>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</si>
  <si>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</si>
  <si>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</si>
  <si>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</si>
  <si>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</si>
  <si>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</si>
  <si>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</si>
  <si>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</si>
  <si>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</si>
  <si>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</si>
  <si>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</si>
  <si>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</si>
  <si>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</si>
  <si>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</si>
  <si>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</si>
  <si>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</si>
  <si>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</si>
  <si>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</si>
  <si>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</si>
  <si>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</si>
  <si>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</si>
  <si>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</si>
  <si>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</si>
  <si>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</si>
  <si>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</si>
  <si>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</si>
  <si>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</si>
  <si>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</si>
  <si>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</si>
  <si>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</si>
  <si>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</si>
  <si>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</si>
  <si>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</si>
  <si>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</si>
  <si>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</si>
  <si>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</si>
  <si>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</si>
  <si>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</si>
  <si>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</si>
  <si>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</si>
  <si>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</si>
  <si>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</si>
  <si>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</si>
  <si>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</si>
  <si>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</si>
  <si>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</si>
  <si>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</si>
  <si>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</si>
  <si>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</si>
  <si>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</si>
  <si>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</si>
  <si>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</si>
  <si>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</si>
  <si>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</si>
  <si>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</si>
  <si>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</si>
  <si>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</si>
  <si>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</si>
  <si>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</si>
  <si>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</si>
  <si>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</si>
  <si>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</si>
  <si>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</si>
  <si>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</si>
  <si>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</si>
  <si>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</si>
  <si>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</si>
  <si>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</si>
  <si>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</si>
  <si>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</si>
  <si>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</si>
  <si>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</si>
  <si>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</si>
  <si>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</si>
  <si>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</si>
  <si>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</si>
  <si>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</si>
  <si>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</si>
  <si>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</si>
  <si>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</si>
  <si>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</si>
  <si>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</si>
  <si>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</si>
  <si>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</si>
  <si>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</si>
  <si>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</si>
  <si>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</si>
  <si>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</si>
  <si>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</si>
  <si>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</si>
  <si>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</si>
  <si>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</si>
  <si>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</si>
  <si>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</si>
  <si>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</si>
  <si>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</si>
  <si>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</si>
  <si>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</si>
  <si>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</si>
  <si>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</si>
  <si>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</si>
  <si>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</si>
  <si>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</si>
  <si>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</si>
  <si>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</si>
  <si>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</si>
  <si>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</si>
  <si>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</si>
  <si>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</si>
  <si>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</si>
  <si>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</si>
  <si>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</si>
  <si>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</si>
  <si>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</si>
  <si>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</si>
  <si>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</si>
  <si>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</si>
  <si>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</si>
  <si>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</si>
  <si>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</si>
  <si>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</si>
  <si>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</si>
  <si>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</si>
  <si>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</si>
  <si>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</si>
  <si>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</si>
  <si>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</si>
  <si>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</si>
  <si>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</si>
  <si>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</si>
  <si>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</si>
  <si>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</si>
  <si>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</si>
  <si>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</si>
  <si>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</si>
  <si>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</si>
  <si>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</si>
  <si>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</si>
  <si>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</si>
  <si>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</si>
  <si>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</si>
  <si>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</si>
  <si>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</si>
  <si>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</si>
  <si>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</si>
  <si>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</si>
  <si>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</si>
  <si>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</si>
  <si>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</si>
  <si>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</si>
  <si>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</si>
  <si>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</si>
  <si>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</si>
  <si>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</si>
  <si>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</si>
  <si>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</si>
  <si>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</si>
  <si>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</si>
  <si>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</si>
  <si>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</si>
  <si>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</si>
  <si>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</si>
  <si>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</si>
  <si>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</si>
  <si>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</si>
  <si>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</si>
  <si>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</si>
  <si>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</si>
  <si>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</si>
  <si>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</si>
  <si>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</si>
  <si>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</si>
  <si>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</si>
  <si>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</si>
  <si>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</si>
  <si>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</si>
  <si>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</si>
  <si>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</si>
  <si>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</si>
  <si>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</si>
  <si>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</si>
  <si>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</si>
  <si>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</si>
  <si>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</si>
  <si>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</si>
  <si>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</si>
  <si>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</si>
  <si>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</si>
  <si>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</si>
  <si>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</si>
  <si>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</si>
  <si>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</si>
  <si>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</si>
  <si>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</si>
  <si>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</si>
  <si>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</si>
  <si>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</si>
  <si>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</si>
  <si>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</si>
  <si>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</si>
  <si>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</si>
  <si>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</si>
  <si>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</si>
  <si>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</si>
  <si>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</si>
  <si>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</si>
  <si>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</si>
  <si>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</si>
  <si>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</si>
  <si>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</si>
  <si>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</si>
  <si>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</si>
  <si>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</si>
  <si>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</si>
  <si>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</si>
  <si>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</si>
  <si>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</si>
  <si>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</si>
  <si>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</si>
  <si>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</si>
  <si>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</si>
  <si>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</si>
  <si>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</si>
  <si>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</si>
  <si>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</si>
  <si>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</si>
  <si>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</si>
  <si>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</si>
  <si>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</si>
  <si>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</si>
  <si>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</si>
  <si>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</si>
  <si>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</si>
  <si>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</si>
  <si>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</si>
  <si>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</si>
  <si>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</si>
  <si>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</si>
  <si>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</si>
  <si>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</si>
  <si>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</si>
  <si>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</si>
  <si>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</si>
  <si>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</si>
  <si>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</si>
  <si>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</si>
  <si>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</si>
  <si>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</si>
  <si>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</si>
  <si>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</si>
  <si>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</si>
  <si>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</si>
  <si>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</si>
  <si>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</si>
  <si>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</si>
  <si>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</si>
  <si>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</si>
  <si>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</si>
  <si>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</si>
  <si>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</si>
  <si>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</si>
  <si>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</si>
  <si>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</si>
  <si>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</si>
  <si>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</si>
  <si>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</si>
  <si>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</si>
  <si>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</si>
  <si>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</si>
  <si>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</si>
  <si>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</si>
  <si>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</si>
  <si>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</si>
  <si>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</si>
  <si>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</si>
  <si>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</si>
  <si>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</si>
  <si>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</si>
  <si>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</si>
  <si>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</si>
  <si>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</si>
  <si>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</si>
  <si>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</si>
  <si>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</si>
  <si>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</si>
  <si>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</si>
  <si>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</si>
  <si>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</si>
  <si>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</si>
  <si>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</si>
  <si>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</si>
  <si>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</si>
  <si>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</si>
  <si>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</si>
  <si>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</si>
  <si>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</si>
  <si>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</si>
  <si>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</si>
  <si>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</si>
  <si>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</si>
  <si>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</si>
  <si>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</si>
  <si>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</si>
  <si>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</si>
  <si>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</si>
  <si>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</si>
  <si>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</si>
  <si>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</si>
  <si>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</si>
  <si>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</si>
  <si>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</si>
  <si>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</si>
  <si>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</si>
  <si>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</si>
  <si>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</si>
  <si>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</si>
  <si>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</si>
  <si>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</si>
  <si>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</si>
  <si>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</si>
  <si>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</si>
  <si>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</si>
  <si>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</si>
  <si>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</si>
  <si>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</si>
  <si>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</si>
  <si>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</si>
  <si>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</si>
  <si>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</si>
  <si>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</si>
  <si>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</si>
  <si>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</si>
  <si>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</si>
  <si>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</si>
  <si>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</si>
  <si>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</si>
  <si>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</si>
  <si>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</si>
  <si>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</si>
  <si>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</si>
  <si>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</si>
  <si>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</si>
  <si>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</si>
  <si>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</si>
  <si>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</si>
  <si>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</si>
  <si>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</si>
  <si>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</si>
  <si>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</si>
  <si>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</si>
  <si>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</si>
  <si>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</si>
  <si>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</si>
  <si>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</si>
  <si>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</si>
  <si>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</si>
  <si>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</si>
  <si>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</si>
  <si>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</si>
  <si>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</si>
  <si>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</si>
  <si>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</si>
  <si>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</si>
  <si>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</si>
  <si>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</si>
  <si>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</si>
  <si>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</si>
  <si>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</si>
  <si>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</si>
  <si>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</si>
  <si>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</si>
  <si>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</si>
  <si>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</si>
  <si>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</si>
  <si>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</si>
  <si>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</si>
  <si>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</si>
  <si>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</si>
  <si>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</si>
  <si>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</si>
  <si>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</si>
  <si>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</si>
  <si>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</si>
  <si>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</si>
  <si>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</si>
  <si>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</si>
  <si>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</si>
  <si>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</si>
  <si>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</si>
  <si>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</si>
  <si>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</si>
  <si>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</si>
  <si>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</si>
  <si>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</si>
  <si>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</si>
  <si>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</si>
  <si>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</si>
  <si>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</si>
  <si>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</si>
  <si>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</si>
  <si>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</si>
  <si>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</si>
  <si>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</si>
  <si>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</si>
  <si>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</si>
  <si>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</si>
  <si>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</si>
  <si>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</si>
  <si>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</si>
  <si>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</si>
  <si>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</si>
  <si>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</si>
  <si>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</si>
  <si>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</si>
  <si>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</si>
  <si>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</si>
  <si>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</si>
  <si>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</si>
  <si>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</si>
  <si>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</si>
  <si>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</si>
  <si>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</si>
  <si>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</si>
  <si>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</si>
  <si>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</si>
  <si>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</si>
  <si>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</si>
  <si>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</si>
  <si>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</si>
  <si>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</si>
  <si>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</si>
  <si>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</si>
  <si>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</si>
  <si>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</si>
  <si>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</si>
  <si>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</si>
  <si>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</si>
  <si>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</si>
  <si>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</si>
  <si>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</si>
  <si>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</si>
  <si>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</si>
  <si>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</si>
  <si>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</si>
  <si>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</si>
  <si>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</si>
  <si>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</si>
  <si>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</si>
  <si>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</si>
  <si>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</si>
  <si>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</si>
  <si>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</si>
  <si>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</si>
  <si>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</si>
  <si>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</si>
  <si>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</si>
  <si>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</si>
  <si>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</si>
  <si>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</si>
  <si>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</si>
  <si>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</si>
  <si>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</si>
  <si>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</si>
  <si>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</si>
  <si>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</si>
  <si>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</si>
  <si>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</si>
  <si>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</si>
  <si>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</si>
  <si>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</si>
  <si>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</si>
  <si>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</si>
  <si>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</si>
  <si>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</si>
  <si>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</si>
  <si>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</si>
  <si>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</si>
  <si>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</si>
  <si>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</si>
  <si>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</si>
  <si>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</si>
  <si>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</si>
  <si>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</si>
  <si>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</si>
  <si>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</si>
  <si>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</si>
  <si>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</si>
  <si>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</si>
  <si>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</si>
  <si>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</si>
  <si>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</si>
  <si>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</si>
  <si>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</si>
  <si>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</si>
  <si>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</si>
  <si>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</si>
  <si>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</si>
  <si>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</si>
  <si>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</si>
  <si>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</si>
  <si>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</si>
  <si>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</si>
  <si>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</si>
  <si>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</si>
  <si>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</si>
  <si>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</si>
  <si>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</si>
  <si>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</si>
  <si>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</si>
  <si>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</si>
  <si>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</si>
  <si>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</si>
  <si>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</si>
  <si>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</si>
  <si>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</si>
  <si>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</si>
  <si>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</si>
  <si>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</si>
  <si>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</si>
  <si>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</si>
  <si>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</si>
  <si>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</si>
  <si>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</si>
  <si>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</si>
  <si>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</si>
  <si>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</si>
  <si>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</si>
  <si>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</si>
  <si>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</si>
  <si>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</si>
  <si>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</si>
  <si>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</si>
  <si>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</si>
  <si>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</si>
  <si>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</si>
  <si>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</si>
  <si>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</si>
  <si>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</si>
  <si>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</si>
  <si>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</si>
  <si>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</si>
  <si>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</si>
  <si>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</si>
  <si>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</si>
  <si>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</si>
  <si>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</si>
  <si>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</si>
  <si>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</si>
  <si>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</si>
  <si>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</si>
  <si>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</si>
  <si>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</si>
  <si>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</si>
  <si>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</si>
  <si>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</si>
  <si>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</si>
  <si>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</si>
  <si>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</si>
  <si>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</si>
  <si>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</si>
  <si>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</si>
  <si>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</si>
  <si>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</si>
  <si>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</si>
  <si>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</si>
  <si>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</si>
  <si>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</si>
  <si>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</si>
  <si>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</si>
  <si>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</si>
  <si>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</si>
  <si>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</si>
  <si>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</si>
  <si>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</si>
  <si>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</si>
  <si>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</si>
  <si>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</si>
  <si>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</si>
  <si>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</si>
  <si>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</si>
  <si>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</si>
  <si>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</si>
  <si>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</si>
  <si>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</si>
  <si>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</si>
  <si>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</si>
  <si>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</si>
  <si>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</si>
  <si>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</si>
  <si>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</si>
  <si>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</si>
  <si>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</si>
  <si>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</si>
  <si>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</si>
  <si>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</si>
  <si>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</si>
  <si>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</si>
  <si>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</si>
  <si>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</si>
  <si>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</si>
  <si>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</si>
  <si>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</si>
  <si>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</si>
  <si>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</si>
  <si>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</si>
  <si>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</si>
  <si>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</si>
  <si>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</si>
  <si>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</si>
  <si>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</si>
  <si>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</si>
  <si>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</si>
  <si>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</si>
  <si>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</si>
  <si>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</si>
  <si>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</si>
  <si>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</si>
  <si>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</si>
  <si>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</si>
  <si>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</si>
  <si>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</si>
  <si>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</si>
  <si>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</si>
  <si>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</si>
  <si>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</si>
  <si>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</si>
  <si>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</si>
  <si>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</si>
  <si>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</si>
  <si>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</si>
  <si>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</si>
  <si>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</si>
  <si>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</si>
  <si>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</si>
  <si>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</si>
  <si>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</si>
  <si>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</si>
  <si>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</si>
  <si>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</si>
  <si>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</si>
  <si>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</si>
  <si>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</si>
  <si>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</si>
  <si>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</si>
  <si>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</si>
  <si>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</si>
  <si>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</si>
  <si>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</si>
  <si>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</si>
  <si>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</si>
  <si>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</si>
  <si>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</si>
  <si>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</si>
  <si>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</si>
  <si>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</si>
  <si>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</si>
  <si>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</si>
  <si>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</si>
  <si>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</si>
  <si>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</si>
  <si>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</si>
  <si>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</si>
  <si>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</si>
  <si>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</si>
  <si>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</si>
  <si>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</si>
  <si>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</si>
  <si>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</si>
  <si>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</si>
  <si>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</si>
  <si>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</si>
  <si>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</si>
  <si>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</si>
  <si>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</si>
  <si>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</si>
  <si>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</si>
  <si>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</si>
  <si>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</si>
  <si>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</si>
  <si>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</si>
  <si>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</si>
  <si>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</si>
  <si>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</si>
  <si>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</si>
  <si>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</si>
  <si>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</si>
  <si>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</si>
  <si>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</si>
  <si>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</si>
  <si>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</si>
  <si>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</si>
  <si>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</si>
  <si>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</si>
  <si>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</si>
  <si>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</si>
  <si>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</si>
  <si>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</si>
  <si>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</si>
  <si>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</si>
  <si>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</si>
  <si>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</si>
  <si>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</si>
  <si>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</si>
  <si>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</si>
  <si>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</si>
  <si>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</si>
  <si>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</si>
  <si>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</si>
  <si>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</si>
  <si>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</si>
  <si>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</si>
  <si>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</si>
  <si>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</si>
  <si>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</si>
  <si>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</si>
  <si>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</si>
  <si>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</si>
  <si>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</si>
  <si>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</si>
  <si>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</si>
  <si>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</si>
  <si>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</si>
  <si>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</si>
  <si>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</si>
  <si>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</si>
  <si>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</si>
  <si>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</si>
  <si>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</si>
  <si>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</si>
  <si>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</si>
  <si>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</si>
  <si>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</si>
  <si>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</si>
  <si>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</si>
  <si>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</si>
  <si>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</si>
  <si>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</si>
  <si>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</si>
  <si>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</si>
  <si>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</si>
  <si>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</si>
  <si>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</si>
  <si>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</si>
  <si>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</si>
  <si>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</si>
  <si>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</si>
  <si>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</si>
  <si>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</si>
  <si>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</si>
  <si>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</si>
  <si>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</si>
  <si>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</si>
  <si>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</si>
  <si>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</si>
  <si>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</si>
  <si>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</si>
  <si>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</si>
  <si>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</si>
  <si>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</si>
  <si>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</si>
  <si>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</si>
  <si>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</si>
  <si>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</si>
  <si>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</si>
  <si>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</si>
  <si>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</si>
  <si>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</si>
  <si>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</si>
  <si>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</si>
  <si>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</si>
  <si>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</si>
  <si>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</si>
  <si>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</si>
  <si>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</si>
  <si>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</si>
  <si>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</si>
  <si>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</si>
  <si>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</si>
  <si>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</si>
  <si>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</si>
  <si>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</si>
  <si>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</si>
  <si>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</si>
  <si>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</si>
  <si>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</si>
  <si>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</si>
  <si>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</si>
  <si>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</si>
  <si>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</si>
  <si>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</si>
  <si>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</si>
  <si>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</si>
  <si>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</si>
  <si>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</si>
  <si>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</si>
  <si>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</si>
  <si>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</si>
  <si>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</si>
  <si>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</si>
  <si>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</si>
  <si>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</si>
  <si>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</si>
  <si>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</si>
  <si>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</si>
  <si>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</si>
  <si>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</si>
  <si>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</si>
  <si>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</si>
  <si>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</si>
  <si>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</si>
  <si>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</si>
  <si>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</si>
  <si>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</si>
  <si>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</si>
  <si>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</si>
  <si>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</si>
  <si>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</si>
  <si>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</si>
  <si>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</si>
  <si>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</si>
  <si>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</si>
  <si>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</si>
  <si>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</si>
  <si>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</si>
  <si>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</si>
  <si>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</si>
  <si>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</si>
  <si>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</si>
  <si>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</si>
  <si>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</si>
  <si>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</si>
  <si>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</si>
  <si>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</si>
  <si>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</si>
  <si>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</si>
  <si>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</si>
  <si>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</si>
  <si>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</si>
  <si>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</si>
  <si>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</si>
  <si>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</si>
  <si>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</si>
  <si>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</si>
  <si>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</si>
  <si>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</si>
  <si>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</si>
  <si>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</si>
  <si>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</si>
  <si>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</si>
  <si>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</si>
  <si>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</si>
  <si>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</si>
  <si>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</si>
  <si>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</si>
  <si>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</si>
  <si>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</si>
  <si>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</si>
  <si>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</si>
  <si>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</si>
  <si>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</si>
  <si>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</si>
  <si>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</si>
  <si>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</si>
  <si>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</si>
  <si>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</si>
  <si>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</si>
  <si>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</si>
  <si>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</si>
  <si>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</si>
  <si>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</si>
  <si>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</si>
  <si>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</si>
  <si>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</si>
  <si>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</si>
  <si>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</si>
  <si>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</si>
  <si>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</si>
  <si>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</si>
  <si>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</si>
  <si>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</si>
  <si>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</si>
  <si>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</si>
  <si>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</si>
  <si>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</si>
  <si>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</si>
  <si>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</si>
  <si>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</si>
  <si>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</si>
  <si>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</si>
  <si>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</si>
  <si>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</si>
  <si>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</si>
  <si>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</si>
  <si>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</si>
  <si>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</si>
  <si>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</si>
  <si>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</si>
  <si>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</si>
  <si>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</si>
  <si>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</si>
  <si>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</si>
  <si>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</si>
  <si>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</si>
  <si>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</si>
  <si>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</si>
  <si>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</si>
  <si>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</si>
  <si>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</si>
  <si>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</si>
  <si>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</si>
  <si>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</si>
  <si>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</si>
  <si>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</si>
  <si>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</si>
  <si>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</si>
  <si>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</si>
  <si>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</si>
  <si>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</si>
  <si>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</si>
  <si>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</si>
  <si>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</si>
  <si>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</si>
  <si>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</si>
  <si>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</si>
  <si>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</si>
  <si>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</si>
  <si>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</si>
  <si>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</si>
  <si>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</si>
  <si>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</si>
  <si>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</si>
  <si>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</si>
  <si>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</si>
  <si>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</si>
  <si>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</si>
  <si>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</si>
  <si>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</si>
  <si>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</si>
  <si>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</si>
  <si>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</si>
  <si>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</si>
  <si>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</si>
  <si>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</si>
  <si>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</si>
  <si>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</si>
  <si>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</si>
  <si>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</si>
  <si>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</si>
  <si>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</si>
  <si>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</si>
  <si>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</si>
  <si>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</si>
  <si>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</si>
  <si>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</si>
  <si>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</si>
  <si>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</si>
  <si>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</si>
  <si>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</si>
  <si>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</si>
  <si>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</si>
  <si>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</si>
  <si>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</si>
  <si>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</si>
  <si>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</si>
  <si>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</si>
  <si>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</si>
  <si>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</si>
  <si>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</si>
  <si>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</si>
  <si>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</si>
  <si>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</si>
  <si>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</si>
  <si>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</si>
  <si>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</si>
  <si>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</si>
  <si>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</si>
  <si>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</si>
  <si>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</si>
  <si>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</si>
  <si>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</si>
  <si>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</si>
  <si>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</si>
  <si>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</si>
  <si>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</si>
  <si>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</si>
  <si>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</si>
  <si>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</si>
  <si>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</si>
  <si>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</si>
  <si>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</si>
  <si>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</si>
  <si>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</si>
  <si>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</si>
  <si>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</si>
  <si>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</si>
  <si>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</si>
  <si>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</si>
  <si>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</si>
  <si>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</si>
  <si>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</si>
  <si>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</si>
  <si>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</si>
  <si>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</si>
  <si>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</si>
  <si>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</si>
  <si>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</si>
  <si>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</si>
  <si>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</si>
  <si>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</si>
  <si>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</si>
  <si>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</si>
  <si>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</si>
  <si>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</si>
  <si>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</si>
  <si>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</si>
  <si>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</si>
  <si>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</si>
  <si>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</si>
  <si>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</si>
  <si>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</si>
  <si>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</si>
  <si>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</si>
  <si>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</si>
  <si>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</si>
  <si>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</si>
  <si>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</si>
  <si>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</si>
  <si>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</si>
  <si>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</si>
  <si>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</si>
  <si>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</si>
  <si>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</si>
  <si>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</si>
  <si>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</si>
  <si>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</si>
  <si>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</si>
  <si>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</si>
  <si>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</si>
  <si>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</si>
  <si>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</si>
  <si>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</si>
  <si>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</si>
  <si>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</si>
  <si>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</si>
  <si>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</si>
  <si>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</si>
  <si>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</si>
  <si>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</si>
  <si>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</si>
  <si>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</si>
  <si>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</si>
  <si>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</si>
  <si>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</si>
  <si>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</si>
  <si>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</si>
  <si>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</si>
  <si>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</si>
  <si>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</si>
  <si>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</si>
  <si>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</si>
  <si>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</si>
  <si>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</si>
  <si>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</si>
  <si>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</si>
  <si>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</si>
  <si>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</si>
  <si>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</si>
  <si>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</si>
  <si>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</si>
  <si>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</si>
  <si>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</si>
  <si>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</si>
  <si>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</si>
  <si>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</si>
  <si>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</si>
  <si>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</si>
  <si>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</si>
  <si>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</si>
  <si>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</si>
  <si>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</si>
  <si>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</si>
  <si>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</si>
  <si>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</si>
  <si>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</si>
  <si>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</si>
  <si>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</si>
  <si>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</si>
  <si>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</si>
  <si>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</si>
  <si>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</si>
  <si>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</si>
  <si>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</si>
  <si>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</si>
  <si>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</si>
  <si>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</si>
  <si>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</si>
  <si>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</si>
  <si>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</si>
  <si>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</si>
  <si>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</si>
  <si>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</si>
  <si>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</si>
  <si>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</si>
  <si>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</si>
  <si>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</si>
  <si>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</si>
  <si>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</si>
  <si>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</si>
  <si>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</si>
  <si>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</si>
  <si>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</si>
  <si>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</si>
  <si>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</si>
  <si>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</si>
  <si>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</si>
  <si>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</si>
  <si>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</si>
  <si>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</si>
  <si>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</si>
  <si>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</si>
  <si>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</si>
  <si>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</si>
  <si>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</si>
  <si>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</si>
  <si>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</si>
  <si>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</si>
  <si>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</si>
  <si>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</si>
  <si>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</si>
  <si>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</si>
  <si>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</si>
  <si>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</si>
  <si>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</si>
  <si>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</si>
  <si>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</si>
  <si>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</si>
  <si>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</si>
  <si>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</si>
  <si>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</si>
  <si>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</si>
  <si>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</si>
  <si>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</si>
  <si>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</si>
  <si>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</si>
  <si>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</si>
  <si>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</si>
  <si>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</si>
  <si>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</si>
  <si>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</si>
  <si>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</si>
  <si>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</si>
  <si>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</si>
  <si>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</si>
  <si>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</si>
  <si>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</si>
  <si>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</si>
  <si>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</si>
  <si>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</si>
  <si>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</si>
  <si>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</si>
  <si>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</si>
  <si>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</si>
  <si>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</si>
  <si>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</si>
  <si>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</si>
  <si>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</si>
  <si>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</si>
  <si>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</si>
  <si>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</si>
  <si>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</si>
  <si>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</si>
  <si>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</si>
  <si>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</si>
  <si>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</si>
  <si>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</si>
  <si>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</si>
  <si>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</si>
  <si>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</si>
  <si>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</si>
  <si>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</si>
  <si>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</si>
  <si>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</si>
  <si>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</si>
  <si>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</si>
  <si>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</si>
  <si>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</si>
  <si>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</si>
  <si>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</si>
  <si>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</si>
  <si>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</si>
  <si>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</si>
  <si>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</si>
  <si>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</si>
  <si>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</si>
  <si>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</si>
  <si>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</si>
  <si>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</si>
  <si>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</si>
  <si>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</si>
  <si>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</si>
  <si>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</si>
  <si>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</si>
  <si>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</si>
  <si>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</si>
  <si>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</si>
  <si>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</si>
  <si>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</si>
  <si>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</si>
  <si>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</si>
  <si>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</si>
  <si>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</si>
  <si>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</si>
  <si>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</si>
  <si>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</si>
  <si>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</si>
  <si>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</si>
  <si>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</si>
  <si>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</si>
  <si>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</si>
  <si>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</si>
  <si>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</si>
  <si>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</si>
  <si>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</si>
  <si>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</si>
  <si>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</si>
  <si>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</si>
  <si>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</si>
  <si>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</si>
  <si>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</si>
  <si>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</si>
  <si>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</si>
  <si>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</si>
  <si>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</si>
  <si>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</si>
  <si>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</si>
  <si>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</si>
  <si>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</si>
  <si>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</si>
  <si>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</si>
  <si>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</si>
  <si>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</si>
  <si>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</si>
  <si>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</si>
  <si>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</si>
  <si>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</si>
  <si>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</si>
  <si>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</si>
  <si>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</si>
  <si>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</si>
  <si>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</si>
  <si>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</si>
  <si>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</si>
  <si>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</si>
  <si>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</si>
  <si>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</si>
  <si>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</si>
  <si>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</si>
  <si>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</si>
  <si>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</si>
  <si>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</si>
  <si>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</si>
  <si>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</si>
  <si>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</si>
  <si>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</si>
  <si>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</si>
  <si>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</si>
  <si>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</si>
  <si>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</si>
  <si>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</si>
  <si>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</si>
  <si>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</si>
  <si>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</si>
  <si>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</si>
  <si>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</si>
  <si>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</si>
  <si>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</si>
  <si>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</si>
  <si>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</si>
  <si>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</si>
  <si>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</si>
  <si>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</si>
  <si>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</si>
  <si>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</si>
  <si>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</si>
  <si>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</si>
  <si>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</si>
  <si>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</si>
  <si>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</si>
  <si>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</si>
  <si>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</si>
  <si>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</si>
  <si>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</si>
  <si>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</si>
  <si>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</si>
  <si>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</si>
  <si>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</si>
  <si>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</si>
  <si>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</si>
  <si>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</si>
  <si>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</si>
  <si>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</si>
  <si>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</si>
  <si>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</si>
  <si>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</si>
  <si>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</si>
  <si>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</si>
  <si>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</si>
  <si>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</si>
  <si>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</si>
  <si>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</si>
  <si>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</si>
  <si>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</si>
  <si>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</si>
  <si>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</si>
  <si>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</si>
  <si>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</si>
  <si>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</si>
  <si>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</si>
  <si>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</si>
  <si>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</si>
  <si>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</si>
  <si>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</si>
  <si>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</si>
  <si>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</si>
  <si>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</si>
  <si>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</si>
  <si>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</si>
  <si>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</si>
  <si>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</si>
  <si>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</si>
  <si>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</si>
  <si>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</si>
  <si>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</si>
  <si>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</si>
  <si>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</si>
  <si>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</si>
  <si>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</si>
  <si>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</si>
  <si>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</si>
  <si>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</si>
  <si>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</si>
  <si>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</si>
  <si>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</si>
  <si>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</si>
  <si>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</si>
  <si>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</si>
  <si>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</si>
  <si>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</si>
  <si>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</si>
  <si>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</si>
  <si>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</si>
  <si>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</si>
  <si>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</si>
  <si>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</si>
  <si>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</si>
  <si>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</si>
  <si>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</si>
  <si>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</si>
  <si>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</si>
  <si>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</si>
  <si>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</si>
  <si>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</si>
  <si>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</si>
  <si>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</si>
  <si>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</si>
  <si>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</si>
  <si>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</si>
  <si>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</si>
  <si>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</si>
  <si>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</si>
  <si>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</si>
  <si>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</si>
  <si>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</si>
  <si>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</si>
  <si>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</si>
  <si>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</si>
  <si>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</si>
  <si>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</si>
  <si>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</si>
  <si>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</si>
  <si>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</si>
  <si>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</si>
  <si>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</si>
  <si>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</si>
  <si>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</si>
  <si>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</si>
  <si>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</si>
  <si>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</si>
  <si>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</si>
  <si>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</si>
  <si>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</si>
  <si>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</si>
  <si>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</si>
  <si>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</si>
  <si>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</si>
  <si>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</si>
  <si>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</si>
  <si>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</si>
  <si>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</si>
  <si>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</si>
  <si>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</si>
  <si>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</si>
  <si>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</si>
  <si>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</si>
  <si>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</si>
  <si>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</si>
  <si>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</si>
  <si>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</si>
  <si>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</si>
  <si>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</si>
  <si>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</si>
  <si>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</si>
  <si>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</si>
  <si>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</si>
  <si>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</si>
  <si>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</si>
  <si>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</si>
  <si>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</si>
  <si>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</si>
  <si>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</si>
  <si>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</si>
  <si>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</si>
  <si>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</si>
  <si>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</si>
  <si>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</si>
  <si>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</si>
  <si>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</si>
  <si>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</si>
  <si>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</si>
  <si>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</si>
  <si>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</si>
  <si>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</si>
  <si>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</si>
  <si>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</si>
  <si>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</si>
  <si>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</si>
  <si>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</si>
  <si>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</si>
  <si>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</si>
  <si>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</si>
  <si>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</si>
  <si>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</si>
  <si>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</si>
  <si>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</si>
  <si>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</si>
  <si>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</si>
  <si>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</si>
  <si>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</si>
  <si>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</si>
  <si>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</si>
  <si>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</si>
  <si>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</si>
  <si>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</si>
  <si>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</si>
  <si>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</si>
  <si>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</si>
  <si>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</si>
  <si>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</si>
  <si>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</si>
  <si>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</si>
  <si>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</si>
  <si>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</si>
  <si>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</si>
  <si>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</si>
  <si>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</si>
  <si>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</si>
  <si>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</si>
  <si>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</si>
  <si>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</si>
  <si>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</si>
  <si>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</si>
  <si>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</si>
  <si>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</si>
  <si>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</si>
  <si>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</si>
  <si>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</si>
  <si>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</si>
  <si>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</si>
  <si>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</si>
  <si>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</si>
  <si>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</si>
  <si>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</si>
  <si>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</si>
  <si>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</si>
  <si>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</si>
  <si>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</si>
  <si>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</si>
  <si>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</si>
  <si>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</si>
  <si>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</si>
  <si>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</si>
  <si>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</si>
  <si>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</si>
  <si>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</si>
  <si>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</si>
  <si>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</si>
  <si>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</si>
  <si>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</si>
  <si>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</si>
  <si>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</si>
  <si>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</si>
  <si>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</si>
  <si>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</si>
  <si>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</si>
  <si>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</si>
  <si>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</si>
  <si>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</si>
  <si>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</si>
  <si>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</si>
  <si>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</si>
  <si>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</si>
  <si>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</si>
  <si>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</si>
  <si>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</si>
  <si>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</si>
  <si>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</si>
  <si>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</si>
  <si>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</si>
  <si>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</si>
  <si>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</si>
  <si>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</si>
  <si>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</si>
  <si>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</si>
  <si>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</si>
  <si>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</si>
  <si>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</si>
  <si>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</si>
  <si>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</si>
  <si>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</si>
  <si>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</si>
  <si>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</si>
  <si>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</si>
  <si>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</si>
  <si>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</si>
  <si>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</si>
  <si>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</si>
  <si>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</si>
  <si>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</si>
  <si>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</si>
  <si>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</si>
  <si>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</si>
  <si>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</si>
  <si>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</si>
  <si>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</si>
  <si>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</si>
  <si>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</si>
  <si>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</si>
  <si>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</si>
  <si>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</si>
  <si>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</si>
  <si>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</si>
  <si>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</si>
  <si>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</si>
  <si>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</si>
  <si>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</si>
  <si>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</si>
  <si>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</si>
  <si>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</si>
  <si>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</si>
  <si>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</si>
  <si>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</si>
  <si>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</si>
  <si>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</si>
  <si>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</si>
  <si>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</si>
  <si>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</si>
  <si>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</si>
  <si>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</si>
  <si>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</si>
  <si>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</si>
  <si>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</si>
  <si>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</si>
  <si>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</si>
  <si>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</si>
  <si>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</si>
  <si>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</si>
  <si>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</si>
  <si>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</si>
  <si>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</si>
  <si>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</si>
  <si>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</si>
  <si>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</si>
  <si>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</si>
  <si>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</si>
  <si>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</si>
  <si>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</si>
  <si>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</si>
  <si>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</si>
  <si>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</si>
  <si>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</si>
  <si>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</si>
  <si>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</si>
  <si>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</si>
  <si>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</si>
  <si>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</si>
  <si>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</si>
  <si>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</si>
  <si>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</si>
  <si>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</si>
  <si>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</si>
  <si>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</si>
  <si>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</si>
  <si>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</si>
  <si>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</si>
  <si>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</si>
  <si>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</si>
  <si>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</si>
  <si>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</si>
  <si>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</si>
  <si>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</si>
  <si>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</si>
  <si>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</si>
  <si>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</si>
  <si>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</si>
  <si>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</si>
  <si>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</si>
  <si>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</si>
  <si>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</si>
  <si>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</si>
  <si>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</si>
  <si>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</si>
  <si>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</si>
  <si>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</si>
  <si>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</si>
  <si>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</si>
  <si>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</si>
  <si>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</si>
  <si>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</si>
  <si>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</si>
  <si>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</si>
  <si>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</si>
  <si>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</si>
  <si>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</si>
  <si>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</si>
  <si>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</si>
  <si>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</si>
  <si>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</si>
  <si>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</si>
  <si>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</si>
  <si>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</si>
  <si>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</si>
  <si>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</si>
  <si>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</si>
  <si>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</si>
  <si>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</si>
  <si>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</si>
  <si>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</si>
  <si>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</si>
  <si>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</si>
  <si>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</si>
  <si>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</si>
  <si>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</si>
  <si>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</si>
  <si>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</si>
  <si>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</si>
  <si>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</si>
  <si>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</si>
  <si>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</si>
  <si>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</si>
  <si>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</si>
  <si>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</si>
  <si>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</si>
  <si>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</si>
  <si>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</si>
  <si>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</si>
  <si>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</si>
  <si>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</si>
  <si>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</si>
  <si>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</si>
  <si>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</si>
  <si>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</si>
  <si>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</si>
  <si>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</si>
  <si>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</si>
  <si>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</si>
  <si>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</si>
  <si>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</si>
  <si>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</si>
  <si>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</si>
  <si>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</si>
  <si>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</si>
  <si>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</si>
  <si>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</si>
  <si>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</si>
  <si>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</si>
  <si>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</si>
  <si>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</si>
  <si>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</si>
  <si>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</si>
  <si>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</si>
  <si>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</si>
  <si>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</si>
  <si>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</si>
  <si>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</si>
  <si>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</si>
  <si>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</si>
  <si>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</si>
  <si>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</si>
  <si>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</si>
  <si>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</si>
  <si>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</si>
  <si>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</si>
  <si>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</si>
  <si>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</si>
  <si>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</si>
  <si>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</si>
  <si>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</si>
  <si>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</si>
  <si>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</si>
  <si>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</si>
  <si>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</si>
  <si>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</si>
  <si>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</si>
  <si>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</si>
  <si>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</si>
  <si>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</si>
  <si>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</si>
  <si>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</si>
  <si>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</si>
  <si>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</si>
  <si>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</si>
  <si>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</si>
  <si>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</si>
  <si>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</si>
  <si>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</si>
  <si>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</si>
  <si>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</si>
  <si>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</si>
  <si>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</si>
  <si>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</si>
  <si>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</si>
  <si>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</si>
  <si>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</si>
  <si>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</si>
  <si>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</si>
  <si>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</si>
  <si>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</si>
  <si>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</si>
  <si>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</si>
  <si>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</si>
  <si>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</si>
  <si>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</si>
  <si>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</si>
  <si>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</si>
  <si>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</si>
  <si>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</si>
  <si>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</si>
  <si>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</si>
  <si>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</si>
  <si>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</si>
  <si>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</si>
  <si>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</si>
  <si>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</si>
  <si>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</si>
  <si>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</si>
  <si>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</si>
  <si>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</si>
  <si>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</si>
  <si>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</si>
  <si>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</si>
  <si>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</si>
  <si>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</si>
  <si>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</si>
  <si>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</si>
  <si>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</si>
  <si>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</si>
  <si>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</si>
  <si>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</si>
  <si>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</si>
  <si>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</si>
  <si>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</si>
  <si>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</si>
  <si>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</si>
  <si>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</si>
  <si>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</si>
  <si>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</si>
  <si>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</si>
  <si>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</si>
  <si>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</si>
  <si>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</si>
  <si>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</si>
  <si>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</si>
  <si>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</si>
  <si>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</si>
  <si>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</si>
  <si>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</si>
  <si>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</si>
  <si>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</si>
  <si>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</si>
  <si>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</si>
  <si>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</si>
  <si>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</si>
  <si>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</si>
  <si>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</si>
  <si>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</si>
  <si>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</si>
  <si>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</si>
  <si>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</si>
  <si>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</si>
  <si>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</si>
  <si>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</si>
  <si>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</si>
  <si>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</si>
  <si>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</si>
  <si>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</si>
  <si>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</si>
  <si>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</si>
  <si>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</si>
  <si>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</si>
  <si>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</si>
  <si>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</si>
  <si>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</si>
  <si>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</si>
  <si>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</si>
  <si>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</si>
  <si>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</si>
  <si>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</si>
  <si>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</si>
  <si>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</si>
  <si>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</si>
  <si>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</si>
  <si>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</si>
  <si>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</si>
  <si>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</si>
  <si>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</si>
  <si>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</si>
  <si>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</si>
  <si>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</si>
  <si>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</si>
  <si>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</si>
  <si>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</si>
  <si>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</si>
  <si>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</si>
  <si>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</si>
  <si>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</si>
  <si>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</si>
  <si>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</si>
  <si>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</si>
  <si>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</si>
  <si>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</si>
  <si>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</si>
  <si>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</si>
  <si>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</si>
  <si>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</si>
  <si>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</si>
  <si>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</si>
  <si>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</si>
  <si>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</si>
  <si>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</si>
  <si>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</si>
  <si>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</si>
  <si>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</si>
  <si>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</si>
  <si>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</si>
  <si>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</si>
  <si>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</si>
  <si>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</si>
  <si>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</si>
  <si>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</si>
  <si>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</si>
  <si>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</si>
  <si>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</si>
  <si>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</si>
  <si>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</si>
  <si>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</si>
  <si>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</si>
  <si>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</si>
  <si>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</si>
  <si>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</si>
  <si>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</si>
  <si>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</si>
  <si>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</si>
  <si>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</si>
  <si>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</si>
  <si>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</si>
  <si>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</si>
  <si>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</si>
  <si>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</si>
  <si>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</si>
  <si>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</si>
  <si>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</si>
  <si>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</si>
  <si>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</si>
  <si>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</si>
  <si>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</si>
  <si>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</si>
  <si>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</si>
  <si>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</si>
  <si>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</si>
  <si>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</si>
  <si>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</si>
  <si>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</si>
  <si>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</si>
  <si>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</si>
  <si>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</si>
  <si>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</si>
  <si>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</si>
  <si>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</si>
  <si>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</si>
  <si>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</si>
  <si>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</si>
  <si>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</si>
  <si>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</si>
  <si>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</si>
  <si>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</si>
  <si>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</si>
  <si>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</si>
  <si>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</si>
  <si>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</si>
  <si>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</si>
  <si>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</si>
  <si>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</si>
  <si>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</si>
  <si>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</si>
  <si>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</si>
  <si>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</si>
  <si>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</si>
  <si>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</si>
  <si>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</si>
  <si>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</si>
  <si>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</si>
  <si>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</si>
  <si>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</si>
  <si>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</si>
  <si>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</si>
  <si>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</si>
  <si>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</si>
  <si>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</si>
  <si>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</si>
  <si>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</si>
  <si>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</si>
  <si>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</si>
  <si>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</si>
  <si>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</si>
  <si>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</si>
  <si>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</si>
  <si>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</si>
  <si>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</si>
  <si>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</si>
  <si>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</si>
  <si>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</si>
  <si>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</si>
  <si>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</si>
  <si>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</si>
  <si>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</si>
  <si>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</si>
  <si>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</si>
  <si>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</si>
  <si>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</si>
  <si>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</si>
  <si>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</si>
  <si>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</si>
  <si>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</si>
  <si>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</si>
  <si>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</si>
  <si>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</si>
  <si>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</si>
  <si>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</si>
  <si>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</si>
  <si>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</si>
  <si>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</si>
  <si>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</si>
  <si>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</si>
  <si>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</si>
  <si>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</si>
  <si>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</si>
  <si>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</si>
  <si>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</si>
  <si>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</si>
  <si>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</si>
  <si>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</si>
  <si>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</si>
  <si>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</si>
  <si>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</si>
  <si>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</si>
  <si>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PCM-20251126-00000528</t>
  </si>
  <si>
    <t xml:space="preserve">ETA 40 MIN </t>
  </si>
  <si>
    <t>PCM-20251126-00000540</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</si>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</sst>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7" fillId="2" borderId="18" xfId="0" applyFont="1" applyFill="1" applyBorder="1" applyAlignment="1">
      <alignment horizontal="center" vertical="center" wrapText="1"/>
    </xf>
    <xf numFmtId="22" fontId="20" fillId="0" borderId="9" xfId="0" applyNumberFormat="1" applyFont="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324.41291064814868</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45987.361336574075</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45987.361336574075</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45987.361336574075</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45987.361336574075</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45987.361336574075</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45987.361336574075</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45987.361336574075</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45987.361336574075</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45987.361336574075</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45987.361336574075</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45987.361336574075</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45987.361336574075</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45987.361336574075</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45987.361336574075</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45987.361336574075</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45987.361336574075</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45987.361336574075</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45987.361336574075</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45987.361336574075</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45987.361336574075</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45987.361336574075</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45987.361336574075</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45987.361336574075</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45987.361336574075</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45987.361336574075</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45987.361336574075</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45987.361336574075</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45987.361336574075</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45987.361336574075</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45987.361336574075</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45987.361336574075</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45987.361336574075</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45987.361336574075</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45987.361336574075</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45987.361336574075</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45987.361336574075</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45987.361336574075</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45987.361336574075</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45987.361336574075</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45987.361336574075</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45987.361336574075</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45987.361336574075</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45987.361336574075</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45987.361336574075</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45987.361336574075</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45987.361336574075</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45987.361336574075</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45987.361336574075</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45987.361336574075</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45987.361336574075</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45987.361336574075</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45987.361336574075</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162.36149861111335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2.9739175925933523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45987.361336574075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45987.361336574075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45987.361336574075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45987.361336574075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45987.361336574075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45987.361336574075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45987.361336574075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45987.361336574075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45987.361336574075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45987.361336574075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45987.361336574075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45987.361336574075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45987.361336574075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45987.361336574075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45987.361336574075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45987.361336574075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45987.361336574075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45987.361336574075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45987.361336574075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45987.361336574075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45987.361336574075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45987.361336574075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45987.361336574075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45987.361336574075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45987.361336574075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45987.361336574075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45987.361336574075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45987.361336574075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45987.361336574075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45987.361336574075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45987.361336574075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45987.361336574075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45987.361336574075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45987.361336574075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45987.361336574075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45987.361336574075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45987.361336574075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45987.361336574075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45987.361336574075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45987.361336574075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45987.361336574075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45987.361336574075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45987.361336574075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45987.361336574075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45987.361336574075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45987.361336574075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45987.361336574075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45987.361336574075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45987.361336574075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45987.361336574075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45987.361336574075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45987.361336574075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45987.361336574075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45987.361336574075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45987.361336574075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45987.361336574075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45987.361336574075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45987.361336574075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45987.361336574075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45987.361336574075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45987.361336574075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45987.361336574075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45987.361336574075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45987.361336574075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45987.361336574075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45987.361336574075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45987.361336574075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45987.361336574075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45987.361336574075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45987.361336574075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45987.361336574075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45987.361336574075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45987.361336574075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45987.361336574075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45987.361336574075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45987.361336574075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45987.361336574075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45987.361336574075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45987.361336574075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45987.361336574075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45987.361336574075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45987.361336574075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45987.361336574075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45987.361336574075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45987.361336574075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45987.361336574075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45987.361336574075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45987.361336574075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45987.361336574075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45987.361336574075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45987.361336574075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45987.361336574075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45987.361336574075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45987.361336574075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45987.361336574075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45987.361336574075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45987.361336574075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45987.361336574075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45987.361336574075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45987.361336574075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45987.361336574075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45987.361336574075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45987.361336574075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45987.361336574075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45987.361336574075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45987.361336574075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45987.361336574075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45987.361336574075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45987.361336574075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45987.361336574075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45987.361336574075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45987.361336574075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45987.361336574075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45987.361336574075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45987.361336574075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45987.361336574075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45987.361336574075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45987.361336574075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45987.361336574075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45987.361336574075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45987.361336574075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45987.361336574075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45987.361336574075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45987.361336574075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45987.361336574075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45987.361336574075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45987.361336574075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45987.361336574075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45987.361336574075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45987.361336574075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45987.361336574075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45987.361336574075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45987.361336574075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45987.361336574075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45987.361336574075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45987.361336574075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45987.361336574075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45987.361336574075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45987.361336574075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45987.361336574075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45987.361336574075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45987.361336574075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45987.361336574075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45987.361336574075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45987.361336574075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45987.361336574075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45987.361336574075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45987.361336574075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45987.361336574075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45987.361336574075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45987.361336574075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45987.361336574075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45987.361336574075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45987.361336574075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45987.361336574075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45987.361336574075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45987.361336574075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45987.361336574075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45987.361336574075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45987.361336574075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45987.361336574075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45987.361336574075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45987.361336574075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45987.361336574075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45987.361336574075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45987.361336574075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45987.361336574075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45987.361336574075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45987.361336574075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45987.361336574075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45987.361336574075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45987.361336574075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45987.361336574075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45987.361336574075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45987.361336574075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45987.361336574075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45987.361336574075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45987.361336574075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45987.361336574075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45987.361336574075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45987.361336574075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45987.361336574075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45987.361336574075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45987.361336574075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45987.361336574075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45987.361336574075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45987.361336574075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45987.361336574075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45987.361336574075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45987.361336574075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45987.361336574075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45987.361336574075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45987.361336574075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45987.361336574075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45987.361336574075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45987.361336574075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45987.361336574075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45987.361336574075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45987.361336574075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45987.361336574075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45987.361336574075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45987.361336574075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45987.361336574075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45987.361336574075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45987.361336574075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45987.361336574075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45987.361336574075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45987.361336574075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45987.361336574075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45987.361336574075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45987.361336574075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45987.361336574075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45987.361336574075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45987.361336574075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45987.361336574075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45987.361336574075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45987.361336574075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45987.361336574075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45987.361336574075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45987.361336574075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45987.361336574075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45987.361336574075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45987.361336574075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45987.361336574075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45987.361336574075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45987.361336574075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45987.361336574075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45987.361336574075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45987.361336574075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45987.361336574075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45987.361336574075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45987.361336574075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45987.361336574075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45987.361336574075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45987.361336574075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45987.361336574075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45987.361336574075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45987.361336574075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45987.361336574075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45987.361336574075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45987.361336574075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45987.361336574075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45987.361336574075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45987.361336574075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45987.361336574075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45987.361336574075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45987.361336574075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45987.361336574075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45987.361336574075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45987.361336574075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45987.361336574075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45987.361336574075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45987.361336574075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45987.361336574075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45987.361336574075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45987.361336574075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45987.361336574075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45987.361336574075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45987.361336574075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45987.361336574075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45987.361336574075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45987.361336574075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45987.361336574075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45987.361336574075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45987.361336574075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45987.361336574075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45987.361336574075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45987.361336574075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45987.361336574075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45987.361336574075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45987.361336574075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45987.361336574075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45987.361336574075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45987.361336574075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45987.361336574075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45987.361336574075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45987.361336574075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45987.361336574075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45987.361336574075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45987.361336574075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45987.361336574075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45987.361336574075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45987.361336574075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45987.361336574075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45987.361336574075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45987.361336574075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45987.361336574075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45987.361336574075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45987.361336574075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45987.361336574075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45987.361336574075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45987.361336574075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45987.361336574075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45987.361336574075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45987.361336574075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45987.361336574075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45987.361336574075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45987.361336574075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45987.361336574075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45987.361336574075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45987.361336574075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45987.361336574075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45987.361336574075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45987.361336574075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45987.361336574075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45987.361336574075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45987.361336574075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45987.361336574075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45987.361336574075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45987.361336574075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45987.361336574075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45987.361336574075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45987.361336574075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45987.361336574075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45987.361336574075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45987.361336574075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45987.361336574075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45987.361336574075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45987.361336574075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45987.361336574075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45987.361336574075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45987.361336574075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45987.361336574075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45987.361336574075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45987.361336574075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45987.361336574075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45987.361336574075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45987.361336574075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45987.361336574075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45987.361336574075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45987.361336574075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45987.361336574075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45987.361336574075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45987.361336574075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45987.361336574075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45987.361336574075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45987.361336574075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45987.361336574075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45987.361336574075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45987.361336574075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45987.361336574075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45987.361336574075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45987.361336574075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45987.361336574075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45987.361336574075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45987.361336574075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45987.361336574075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45987.361336574075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45987.361336574075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45987.361336574075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45987.361336574075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45987.361336574075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45987.361336574075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45987.361336574075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45987.361336574075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45987.361336574075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45987.361336574075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45987.361336574075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45987.361336574075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45987.361336574075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45987.361336574075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45987.361336574075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45987.361336574075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45987.361336574075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45987.361336574075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45987.361336574075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45987.361336574075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45987.361336574075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45987.361336574075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45987.361336574075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45987.361336574075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45987.361336574075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45987.361336574075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45987.361336574075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45987.361336574075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45987.361336574075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45987.361336574075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45987.361336574075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45987.361336574075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45987.361336574075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45987.361336574075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45987.361336574075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45987.361336574075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45987.361336574075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45987.361336574075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45987.361336574075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45987.361336574075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45987.361336574075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45987.361336574075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45987.361336574075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45987.361336574075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45987.361336574075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45987.361336574075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45987.361336574075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45987.361336574075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45987.361336574075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45987.361336574075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45987.361336574075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45987.361336574075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45987.361336574075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45987.361336574075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45987.361336574075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45987.361336574075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45987.361336574075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45987.361336574075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45987.361336574075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45987.361336574075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45987.361336574075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45987.361336574075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45987.361336574075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45987.361336574075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45987.361336574075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45987.361336574075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45987.361336574075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45987.361336574075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45987.361336574075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45987.361336574075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45987.361336574075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45987.361336574075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45987.361336574075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45987.361336574075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45987.361336574075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45987.361336574075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45987.361336574075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45987.361336574075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45987.361336574075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45987.361336574075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45987.361336574075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45987.361336574075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45987.361336574075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45987.361336574075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45987.361336574075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45987.361336574075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45987.361336574075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45987.361336574075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45987.361336574075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45987.361336574075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45987.361336574075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45987.361336574075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45987.361336574075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45987.361336574075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45987.361336574075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45987.361336574075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45987.361336574075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45987.361336574075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45987.361336574075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45987.361336574075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45987.361336574075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45987.361336574075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45987.361336574075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45987.361336574075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45987.361336574075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45987.361336574075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45987.361336574075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45987.361336574075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45987.361336574075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45987.361336574075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45987.361336574075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45987.361336574075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45987.361336574075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45987.361336574075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45987.361336574075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45987.361336574075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45987.361336574075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45987.361336574075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45987.361336574075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45987.361336574075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45987.361336574075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45987.361336574075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45987.361336574075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45987.361336574075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45987.361336574075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45987.361336574075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45987.361336574075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45987.361336574075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45987.361336574075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45987.361336574075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45987.361336574075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45987.361336574075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45987.361336574075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45987.361336574075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45987.361336574075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45987.361336574075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45987.361336574075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45987.361336574075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45987.361336574075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45987.361336574075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45987.361336574075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45987.361336574075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45987.361336574075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45987.361336574075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45987.361336574075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45987.361336574075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45987.361336574075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45987.361336574075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45987.361336574075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45987.361336574075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45987.361336574075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45987.361336574075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45987.361336574075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45987.361336574075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45987.361336574075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45987.361336574075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45987.361336574075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45987.361336574075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45987.361336574075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45987.361336574075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45987.361336574075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45987.361336574075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45987.361336574075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45987.361336574075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45987.361336574075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45987.361336574075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45987.361336574075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45987.361336574075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45987.361336574075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45987.361336574075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45987.361336574075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45987.361336574075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45987.361336574075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45987.361336574075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45987.361336574075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45987.361336574075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45987.361336574075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45987.361336574075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45987.361336574075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45987.361336574075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45987.361336574075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45987.361336574075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45987.361336574075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45987.361336574075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45987.361336574075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45987.361336574075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45987.361336574075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45987.361336574075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45987.361336574075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45987.361336574075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45987.361336574075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45987.361336574075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45987.361336574075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45987.361336574075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45987.361336574075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45987.361336574075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45987.361336574075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45987.361336574075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45987.361336574075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45987.361336574075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45987.361336574075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45987.361336574075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45987.361336574075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45987.361336574075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45987.361336574075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45987.361336574075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45987.361336574075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45987.361336574075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45987.361336574075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45987.361336574075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45987.361336574075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45987.361336574075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45987.361336574075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45987.361336574075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45987.361336574075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45987.361336574075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45987.361336574075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45987.361336574075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45987.361336574075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45987.361336574075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45987.361336574075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45987.361336574075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45987.361336574075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45987.361336574075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45987.361336574075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45987.361336574075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45987.361336574075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45987.361336574075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45987.361336574075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45987.361336574075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45987.361336574075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45987.361336574075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45987.361336574075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45987.361336574075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45987.361336574075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45987.361336574075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45987.361336574075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45987.361336574075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45987.361336574075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45987.361336574075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45987.361336574075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45987.361336574075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45987.361336574075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45987.361336574075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45987.361336574075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45987.361336574075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45987.361336574075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45987.361336574075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45987.361336574075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45987.361336574075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45987.361336574075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45987.361336574075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45987.361336574075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45987.361336574075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45987.361336574075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45987.361336574075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45987.361336574075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45987.361336574075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45987.361336574075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45987.361336574075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45987.361336574075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45987.361336574075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45987.361336574075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45987.361336574075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45987.361336574075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45987.361336574075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45987.361336574075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45987.361336574075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45987.361336574075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45987.361336574075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45987.361336574075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45987.361336574075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45987.361336574075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45987.361336574075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45987.361336574075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45987.361336574075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45987.361336574075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45987.361336574075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45987.361336574075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45987.361336574075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45987.361336574075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45987.361336574075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45987.361336574075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45987.361336574075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45987.361336574075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45987.361336574075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45987.361336574075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45987.361336574075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45987.361336574075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45987.361336574075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45987.361336574075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45987.361336574075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45987.361336574075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45987.361336574075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45987.361336574075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45987.361336574075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45987.361336574075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45987.361336574075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45987.361336574075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45987.361336574075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45987.361336574075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45987.361336574075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45987.361336574075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45987.361336574075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45987.361336574075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45987.361336574075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45987.361336574075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45987.361336574075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45987.361336574075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45987.361336574075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45987.361336574075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45987.361336574075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45987.361336574075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45987.361336574075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45987.361336574075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45987.361336574075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45987.361336574075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45987.361336574075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45987.361336574075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45987.361336574075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45987.361336574075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45987.361336574075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45987.361336574075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45987.361336574075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45987.361336574075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45987.361336574075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45987.361336574075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45987.361336574075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45987.361336574075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45987.361336574075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45987.361336574075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45987.361336574075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45987.361336574075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45987.361336574075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45987.361336574075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45987.361336574075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45987.361336574075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45987.361336574075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45987.361336574075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45987.361336574075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45987.361336574075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45987.361336574075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45987.361336574075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45987.361336574075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45987.361336574075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45987.361336574075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45987.361336574075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45987.361336574075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45987.361336574075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45987.361336574075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45987.361336574075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45987.361336574075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45987.361336574075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45987.361336574075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45987.361336574075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45987.361336574075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45987.361336574075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45987.361336574075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45987.361336574075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45987.361336574075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45987.361336574075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45987.361336574075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45987.361336574075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45987.361336574075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45987.361336574075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45987.361336574075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45987.361336574075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45987.361336574075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45987.361336574075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45987.361336574075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45987.361336574075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45987.361336574075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45987.361336574075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45987.361336574075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45987.361336574075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45987.361336574075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45987.361336574075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45987.361336574075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45987.361336574075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45987.361336574075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45987.361336574075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45987.361336574075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45987.361336574075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45987.361336574075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45987.361336574075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45987.361336574075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45987.361336574075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45987.361336574075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45987.361336574075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45987.361336574075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45987.361336574075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45987.361336574075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45987.361336574075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45987.361336574075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45987.361336574075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45987.361336574075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45987.361336574075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45987.361336574075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45987.361336574075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45987.361336574075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45987.361336574075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45987.361336574075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45987.361336574075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45987.361336574075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45987.361336574075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45987.361336574075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45987.361336574075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45987.361336574075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45987.361336574075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45987.361336574075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45987.361336574075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45987.361336574075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45987.361336574075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45987.361336574075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45987.361336574075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45987.361336574075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45987.361336574075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45987.361336574075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45987.361336574075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45987.361336574075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45987.361336574075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45987.361336574075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45987.361336574075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45987.361336574075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45987.361336574075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45987.361336574075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45987.361336574075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45987.361336574075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45987.361336574075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45987.361336574075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45987.361336574075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45987.361336574075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45987.361336574075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45987.361336574075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45987.361336574075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45987.361336574075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45987.361336574075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45987.361336574075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45987.361336574075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45987.361336574075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45987.361336574075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45987.361336574075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45987.361336574075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45987.361336574075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45987.361336574075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45987.361336574075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45987.361336574075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45987.361336574075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45987.361336574075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45987.361336574075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45987.361336574075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45987.361336574075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45987.361336574075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45987.361336574075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45987.361336574075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45987.361336574075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45987.361336574075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45987.361336574075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45987.361336574075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45987.361336574075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45987.361336574075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45987.361336574075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45987.361336574075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45987.361336574075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45987.361336574075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45987.361336574075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45987.361336574075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45987.361336574075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45987.361336574075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45987.361336574075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45987.361336574075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45987.361336574075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45987.361336574075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45987.361336574075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45987.361336574075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45987.361336574075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45987.361336574075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45987.361336574075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45987.361336574075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45987.361336574075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45987.361336574075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45987.361336574075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45987.361336574075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45987.361336574075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45987.361336574075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45987.361336574075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45987.361336574075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45987.361336574075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45987.361336574075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45987.361336574075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45987.361336574075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45987.361336574075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45987.361336574075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45987.361336574075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45987.361336574075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45987.361336574075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45987.361336574075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45987.361336574075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45987.361336574075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45987.361336574075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45987.361336574075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45987.361336574075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45987.361336574075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45987.361336574075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45987.361336574075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45987.361336574075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45987.361336574075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45987.361336574075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45987.361336574075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45987.361336574075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45987.361336574075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45987.361336574075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45987.361336574075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45987.361336574075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45987.361336574075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45987.361336574075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45987.361336574075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45987.361336574075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45987.361336574075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45987.361336574075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45987.361336574075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45987.361336574075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45987.361336574075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45987.361336574075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45987.361336574075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45987.361336574075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45987.361336574075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45987.361336574075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45987.361336574075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45987.361336574075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45987.361336574075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45987.361336574075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45987.361336574075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45987.361336574075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45987.361336574075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45987.361336574075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45987.361336574075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45987.361336574075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45987.361336574075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45987.361336574075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45987.361336574075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45987.361336574075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45987.361336574075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45987.361336574075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45987.361336574075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45987.361336574075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45987.361336574075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45987.361336574075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45987.361336574075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45987.361336574075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45987.361336574075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45987.361336574075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45987.361336574075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45987.361336574075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45987.361336574075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45987.361336574075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45987.361336574075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45987.361336574075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45987.361336574075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45987.361336574075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45987.361336574075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45987.361336574075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45987.361336574075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45987.361336574075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45987.361336574075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45987.361336574075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45987.361336574075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45987.361336574075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45987.361336574075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45987.361336574075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45987.361336574075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45987.361336574075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45987.361336574075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45987.361336574075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45987.361336574075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45987.361336574075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45987.361336574075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45987.361336574075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45987.361336574075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45987.361336574075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45987.361336574075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45987.361336574075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45987.361336574075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45987.361336574075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45987.361336574075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45987.361336574075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45987.361336574075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45987.361336574075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45987.361336574075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45987.361336574075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45987.361336574075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45987.361336574075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45987.361336574075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45987.361336574075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45987.361336574075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45987.361336574075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45987.361336574075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45987.361336574075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45987.361336574075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45987.361336574075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45987.361336574075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45987.361336574075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45987.361336574075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45987.361336574075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45987.361336574075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45987.361336574075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45987.361336574075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45987.361336574075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45987.361336574075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45987.361336574075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45987.361336574075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45987.361336574075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45987.361336574075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45987.361336574075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45987.361336574075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45987.361336574075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45987.361336574075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45987.361336574075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45987.361336574075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45987.361336574075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45987.361336574075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45987.361336574075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45987.361336574075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45987.361336574075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45987.361336574075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45987.361336574075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45987.361336574075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45987.361336574075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45987.361336574075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45987.361336574075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45987.361336574075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45987.361336574075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45987.361336574075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45987.361336574075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45987.361336574075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45987.361336574075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45987.361336574075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45987.361336574075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45987.361336574075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45987.361336574075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45987.361336574075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45987.361336574075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45987.361336574075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45987.361336574075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45987.361336574075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45987.361336574075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45987.361336574075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45987.361336574075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45987.361336574075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45987.361336574075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45987.361336574075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45987.361336574075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45987.361336574075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45987.361336574075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45987.361336574075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45987.361336574075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45987.361336574075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45987.361336574075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45987.361336574075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45987.361336574075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45987.361336574075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45987.361336574075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45987.361336574075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45987.361336574075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45987.361336574075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45987.361336574075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45987.361336574075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45987.361336574075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45987.361336574075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45987.361336574075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45987.361336574075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45987.361336574075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45987.361336574075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45987.361336574075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45987.361336574075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45987.361336574075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45987.361336574075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45987.361336574075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45987.361336574075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45987.361336574075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45987.361336574075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45987.361336574075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45987.361336574075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45987.361336574075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45987.361336574075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45987.361336574075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45987.361336574075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45987.361336574075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45987.361336574075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45987.361336574075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45987.361336574075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45987.361336574075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45987.361336574075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45987.361336574075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45987.361336574075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45987.361336574075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45987.361336574075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45987.361336574075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45987.361336574075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45987.361336574075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45987.361336574075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45987.361336574075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45987.361336574075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45987.361336574075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45987.361336574075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45987.361336574075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45987.361336574075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45987.361336574075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45987.361336574075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45987.361336574075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45987.361336574075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45987.361336574075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45987.361336574075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45987.361336574075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45987.361336574075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45987.361336574075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45987.361336574075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283.88061898147862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35248</v>
      </c>
      <c r="E3" s="94" t="s">
        <v>39021</v>
      </c>
      <c r="F3" s="95"/>
      <c r="G3" s="96">
        <f t="shared" ref="G3:G41" ca="1" si="0">IFERROR(NOW()-F3,"")</f>
        <v>45987.361336574075</v>
      </c>
      <c r="H3" s="95">
        <v>45987.321597222224</v>
      </c>
      <c r="I3" s="113" t="str">
        <f>IFERROR(VLOOKUP(D3,DB!A:F,6,0),"")</f>
        <v>SCECO</v>
      </c>
      <c r="J3" s="113" t="str">
        <f>IFERROR(VLOOKUP(D3,DB!A:G,7,0),"")</f>
        <v>Weak</v>
      </c>
      <c r="K3" s="97" t="s">
        <v>39110</v>
      </c>
      <c r="L3" s="91" t="str">
        <f>IFERROR(VLOOKUP(D3,DB!A:I,9,0),"")</f>
        <v>Latis</v>
      </c>
    </row>
    <row r="4" spans="1:16" ht="15" customHeight="1">
      <c r="A4" s="113" t="s">
        <v>39109</v>
      </c>
      <c r="B4" s="113" t="str">
        <f>IFERROR(VLOOKUP(D4,DB!A:K,11,0),"")</f>
        <v>R4</v>
      </c>
      <c r="C4" s="93">
        <v>1</v>
      </c>
      <c r="D4" s="91" t="s">
        <v>35199</v>
      </c>
      <c r="E4" s="94" t="s">
        <v>39021</v>
      </c>
      <c r="F4" s="95"/>
      <c r="G4" s="96">
        <f t="shared" ca="1" si="0"/>
        <v>45987.361336574075</v>
      </c>
      <c r="H4" s="95">
        <v>45987.321597222224</v>
      </c>
      <c r="I4" s="113" t="str">
        <f>IFERROR(VLOOKUP(D4,DB!A:F,6,0),"")</f>
        <v>SCECO</v>
      </c>
      <c r="J4" s="113" t="str">
        <f>IFERROR(VLOOKUP(D4,DB!A:G,7,0),"")</f>
        <v>Vandalized</v>
      </c>
      <c r="K4" s="97" t="s">
        <v>39110</v>
      </c>
      <c r="L4" s="91" t="str">
        <f>IFERROR(VLOOKUP(D4,DB!A:I,9,0),"")</f>
        <v>Latis</v>
      </c>
    </row>
    <row r="5" spans="1:16" ht="15" customHeight="1">
      <c r="A5" s="113"/>
      <c r="B5" s="113" t="str">
        <f>IFERROR(VLOOKUP(D5,DB!A:K,11,0),"")</f>
        <v/>
      </c>
      <c r="C5" s="93"/>
      <c r="D5" s="91"/>
      <c r="E5" s="94"/>
      <c r="F5" s="95"/>
      <c r="G5" s="96">
        <f t="shared" ca="1" si="0"/>
        <v>45987.361336574075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45987.361336574075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45987.361336574075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45987.361336574075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45987.361336574075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45987.361336574075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45987.361336574075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45987.361336574075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45987.361336574075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45987.361336574075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45987.361336574075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45987.361336574075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45987.361336574075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45987.361336574075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45987.361336574075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45987.361336574075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45987.361336574075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45987.361336574075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45987.361336574075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45987.361336574075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45987.361336574075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45987.361336574075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45987.361336574075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45987.361336574075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45987.361336574075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45987.361336574075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45987.361336574075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45987.361336574075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45987.361336574075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45987.361336574075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45987.361336574075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45987.361336574075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45987.361336574075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45987.361336574075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45987.361336574075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45987.361336574075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45987.361336574075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45987.361336574075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45987.361336574075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45987.361336574075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45987.361336574075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45987.361336574075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45987.361336574075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45987.361336574075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45987.361336574075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45987.361336574075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45987.361336574075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45987.361336574075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45987.361336574075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45987.361336574075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45987.361336574075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45987.361336574075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45987.361336574075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45987.361336574075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45987.361336574075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45987.361336574075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45987.361336574075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45987.361336574075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45987.361336574075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45987.361336574075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45987.361336574075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45987.361336574075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45987.361336574075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45987.361336574075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45987.361336574075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45987.361336574075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45987.361336574075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45987.361336574075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45987.361336574075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45987.361336574075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45987.361336574075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45987.361336574075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45987.361336574075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45987.361336574075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45987.361336574075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45987.361336574075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45987.361336574075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45987.361336574075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45987.361336574075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45987.361336574075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45987.361336574075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45987.361336574075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45987.361336574075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45987.361336574075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45987.361336574075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45987.361336574075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45987.361336574075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45987.361336574075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45987.361336574075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45987.361336574075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45987.361336574075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45987.361336574075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45987.361336574075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45987.361336574075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45987.361336574075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45987.361336574075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45987.361336574075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45987.361336574075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45987.361336574075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45987.361336574075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45987.361336574075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45987.361336574075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45987.361336574075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45987.361336574075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45987.361336574075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45987.361336574075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45987.361336574075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45987.361336574075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45987.361336574075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45987.361336574075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45987.361336574075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45987.361336574075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45987.361336574075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45987.361336574075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45987.361336574075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45987.361336574075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45987.361336574075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45987.361336574075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45987.361336574075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45987.361336574075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45987.361336574075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45987.361336574075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45987.361336574075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45987.361336574075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45987.361336574075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45987.361336574075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45987.361336574075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45987.361336574075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45987.361336574075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45987.361336574075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45987.361336574075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45987.361336574075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45987.361336574075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45987.361336574075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45987.361336574075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45987.361336574075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45987.361336574075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45987.361336574075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45987.361336574075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45987.361336574075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45987.361336574075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45987.361336574075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45987.361336574075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45987.361336574075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45987.361336574075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45987.361336574075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45987.361336574075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45987.361336574075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45987.361336574075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45987.361336574075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45987.361336574075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45987.361336574075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45987.361336574075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45987.361336574075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45987.361336574075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45987.361336574075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45987.361336574075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45987.361336574075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45987.361336574075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45987.361336574075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45987.361336574075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45987.361336574075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45987.361336574075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45987.361336574075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45987.361336574075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45987.361336574075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45987.361336574075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45987.361336574075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45987.361336574075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45987.361336574075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45987.361336574075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45987.361336574075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45987.361336574075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45987.361336574075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45987.361336574075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45987.361336574075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45987.361336574075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45987.361336574075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45987.361336574075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45987.361336574075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45987.361336574075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45987.361336574075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45987.361336574075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45987.361336574075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45987.361336574075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45987.361336574075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45987.361336574075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45987.361336574075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45987.361336574075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45987.361336574075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45987.361336574075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45987.361336574075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45987.361336574075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45987.361336574075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45987.361336574075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45987.361336574075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45987.361336574075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45987.361336574075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45987.361336574075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45987.361336574075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45987.361336574075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45987.361336574075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45987.361336574075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45987.361336574075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45987.361336574075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45987.361336574075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45987.361336574075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45987.361336574075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45987.361336574075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45987.361336574075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45987.361336574075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45987.361336574075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45987.361336574075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45987.361336574075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45987.361336574075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45987.361336574075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45987.361336574075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45987.361336574075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45987.361336574075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45987.361336574075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45987.361336574075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45987.361336574075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45987.361336574075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45987.361336574075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45987.361336574075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45987.361336574075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45987.361336574075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45987.361336574075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45987.361336574075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45987.361336574075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45987.361336574075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45987.361336574075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45987.361336574075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45987.361336574075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45987.361336574075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45987.361336574075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45987.361336574075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45987.361336574075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45987.361336574075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45987.361336574075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45987.361336574075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45987.361336574075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45987.361336574075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45987.361336574075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45987.361336574075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45987.361336574075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45987.361336574075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45987.361336574075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45987.361336574075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45987.361336574075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45987.361336574075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45987.361336574075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45987.361336574075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45987.361336574075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45987.361336574075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45987.361336574075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45987.361336574075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45987.361336574075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45987.361336574075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45987.361336574075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45987.361336574075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45987.361336574075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45987.361336574075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45987.361336574075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45987.361336574075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45987.361336574075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45987.361336574075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45987.361336574075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45987.361336574075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45987.361336574075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45987.361336574075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45987.361336574075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45987.361336574075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45987.361336574075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45987.361336574075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45987.361336574075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45987.361336574075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45987.361336574075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45987.361336574075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45987.361336574075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45987.361336574075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45987.361336574075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45987.361336574075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45987.361336574075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45987.361336574075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45987.361336574075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45987.361336574075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45987.361336574075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45987.361336574075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45987.361336574075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45987.361336574075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45987.361336574075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45987.361336574075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43" ca="1" si="5">IFERROR(NOW()-F298,"")</f>
        <v>45987.361336574075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45987.361336574075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45987.361336574075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45987.361336574075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45987.361336574075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45987.361336574075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45987.361336574075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45987.361336574075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45987.361336574075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45987.361336574075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45987.361336574075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45987.361336574075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45987.361336574075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45987.361336574075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45987.361336574075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45987.361336574075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45987.361336574075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45987.361336574075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45987.361336574075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45987.361336574075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45987.361336574075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45987.361336574075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45987.361336574075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45987.361336574075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45987.361336574075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45987.361336574075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45987.361336574075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45987.361336574075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45987.361336574075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45987.361336574075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45987.361336574075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45987.361336574075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45987.361336574075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45987.361336574075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45987.361336574075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45987.361336574075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45987.361336574075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45987.361336574075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45987.361336574075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45987.361336574075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45987.361336574075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45987.361336574075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45987.361336574075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45987.361336574075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45987.361336574075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45987.361336574075</v>
      </c>
      <c r="H343" s="95"/>
      <c r="I343" s="113" t="str">
        <f>IFERROR(VLOOKUP(D343,DB!A:F,6,0),"")</f>
        <v/>
      </c>
      <c r="J343" s="113" t="str">
        <f>IFERROR(VLOOKUP(D343,DB!A:G,7,0),"")</f>
        <v/>
      </c>
      <c r="K343" s="97"/>
      <c r="L343" s="91"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95.529276388886501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61.172459259258176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38.700225462962408</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5.9880379629612435</v>
      </c>
      <c r="H5" s="122">
        <v>45981.360798611109</v>
      </c>
      <c r="I5" s="109" t="str">
        <f>IFERROR(VLOOKUP(D5,DB!A:F,6,0),"")</f>
        <v>SCECO</v>
      </c>
      <c r="J5" s="109" t="str">
        <f>IFERROR(VLOOKUP(D5,DB!A:G,7,0),"")</f>
        <v>Dead</v>
      </c>
      <c r="K5" s="109" t="s">
        <v>39118</v>
      </c>
      <c r="L5" s="109" t="str">
        <f>IFERROR(VLOOKUP(D5,DB!A:I,9,0),"")</f>
        <v>Latis</v>
      </c>
    </row>
    <row r="6" spans="1:13">
      <c r="A6" s="125"/>
      <c r="B6" s="125" t="str">
        <f>IFERROR(VLOOKUP(D6,DB!A:K,11,0),"")</f>
        <v/>
      </c>
      <c r="C6" s="125"/>
      <c r="D6" s="125"/>
      <c r="E6" s="125"/>
      <c r="F6" s="126"/>
      <c r="G6" s="111">
        <f ca="1">IFERROR(NOW()-F6,"")</f>
        <v>45987.361336574075</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45987.361336574075</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45987.361336574075</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45987.361336574075</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45987.361336574075</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45987.361336574075</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45987.361336574075</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45987.361336574075</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45987.361336574075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45987.361336574075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45987.361336574075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45987.361336574075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45987.361336574075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45987.361336574075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45987.361336574075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45987.361336574075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45987.361336574075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45987.361336574075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45987.361336574075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45987.361336574075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45987.361336574075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45987.361336574075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45987.361336574075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45987.361336574075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45987.361336574075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45987.361336574075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45987.361336574075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45987.361336574075</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K7" sqref="K7"/>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9" width="11.5" style="24" customWidth="1"/>
    <col min="10" max="10" width="12.79687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39119</v>
      </c>
      <c r="B2" s="129" t="str">
        <f>IFERROR(VLOOKUP(D2,DB!A:K,11,0),"")</f>
        <v>R6</v>
      </c>
      <c r="C2" s="130">
        <v>1</v>
      </c>
      <c r="D2" s="129" t="s">
        <v>29900</v>
      </c>
      <c r="E2" s="109" t="s">
        <v>39021</v>
      </c>
      <c r="F2" s="131">
        <v>45987.329571759263</v>
      </c>
      <c r="G2" s="75">
        <f ca="1">IFERROR(NOW()-F2,"-")</f>
        <v>3.1764814812049735E-2</v>
      </c>
      <c r="H2" s="131">
        <v>45987.32953703704</v>
      </c>
      <c r="I2" s="129" t="str">
        <f>IFERROR(VLOOKUP(D2,DB!A:F,6,0),"")</f>
        <v>Generator-SG</v>
      </c>
      <c r="J2" s="129" t="str">
        <f>IFERROR(VLOOKUP(D2,DB!A:G,7,0),"")</f>
        <v>Dead+No BB Design</v>
      </c>
      <c r="K2" s="132" t="s">
        <v>39120</v>
      </c>
      <c r="L2" s="133" t="str">
        <f>IFERROR(VLOOKUP(D2,DB!A:I,9,0),"")</f>
        <v>Latis</v>
      </c>
    </row>
    <row r="3" spans="1:16382" ht="31.5" customHeight="1">
      <c r="A3" s="145" t="s">
        <v>39121</v>
      </c>
      <c r="B3" s="129" t="str">
        <f>IFERROR(VLOOKUP(D3,DB!A:K,11,0),"")</f>
        <v>R6</v>
      </c>
      <c r="C3" s="130">
        <v>1</v>
      </c>
      <c r="D3" s="129" t="s">
        <v>31674</v>
      </c>
      <c r="E3" s="144" t="s">
        <v>39021</v>
      </c>
      <c r="F3" s="131">
        <v>45987.339594907404</v>
      </c>
      <c r="G3" s="75">
        <f ca="1">IFERROR(NOW()-F3,"-")</f>
        <v>2.1741666671005078E-2</v>
      </c>
      <c r="H3" s="131">
        <v>45987.339537037034</v>
      </c>
      <c r="I3" s="129" t="str">
        <f>IFERROR(VLOOKUP(D3,DB!A:F,6,0),"")</f>
        <v>SCECO</v>
      </c>
      <c r="J3" s="129" t="str">
        <f>IFERROR(VLOOKUP(D3,DB!A:G,7,0),"")</f>
        <v>Vandalized</v>
      </c>
      <c r="K3" s="132" t="s">
        <v>39122</v>
      </c>
      <c r="L3" s="133" t="str">
        <f>IFERROR(VLOOKUP(D3,DB!A:I,9,0),"")</f>
        <v>Latis</v>
      </c>
    </row>
    <row r="4" spans="1:16382" ht="31.5" customHeight="1">
      <c r="A4" s="128"/>
      <c r="B4" s="129" t="str">
        <f>IFERROR(VLOOKUP(D4,DB!A:K,11,0),"")</f>
        <v/>
      </c>
      <c r="C4" s="130"/>
      <c r="D4" s="129"/>
      <c r="E4" s="109"/>
      <c r="F4" s="131"/>
      <c r="G4" s="75">
        <f ca="1">IFERROR(NOW()-F4,"-")</f>
        <v>45987.361336574075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45987.361336574075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45987.361336574075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45987.361336574075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45987.361336574075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45987.361336574075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45987.361336574075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45987.361336574075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45987.361336574075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45987.361336574075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45987.361336574075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45987.361336574075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45987.361336574075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45987.361336574075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45987.361336574075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45987.361336574075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45987.361336574075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45987.361336574075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45987.361336574075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45987.361336574075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45987.361336574075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45987.361336574075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45987.361336574075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45987.361336574075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45987.361336574075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45987.361336574075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45987.361336574075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45987.361336574075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45987.361336574075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45987.361336574075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45987.361336574075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45987.361336574075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45987.361336574075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45987.361336574075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45987.361336574075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45987.361336574075</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2025-11-26T05:40:43Z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