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81" documentId="13_ncr:1_{F6CB121F-512D-4AA6-A0C1-0FB36C537598}" xr6:coauthVersionLast="47" xr6:coauthVersionMax="47" xr10:uidLastSave="{DB8A4695-985E-46BA-A49F-55797482C49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<sst xmlns="http://schemas.openxmlformats.org/spreadsheetml/2006/main" count="180330" uniqueCount="39137">
  <si>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</si>
  <si>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</si>
  <si>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</si>
  <si>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</si>
  <si>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</si>
  <si>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</si>
  <si>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</si>
  <si>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</si>
  <si>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</si>
  <si>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</si>
  <si>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</si>
  <si>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</si>
  <si>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</si>
  <si>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</si>
  <si>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</si>
  <si>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</si>
  <si>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</si>
  <si>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</si>
  <si>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</si>
  <si>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</si>
  <si>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</si>
  <si>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</si>
  <si>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</si>
  <si>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</si>
  <si>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</si>
  <si>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</si>
  <si>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</si>
  <si>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</si>
  <si>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</si>
  <si>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</si>
  <si>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</si>
  <si>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</si>
  <si>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</si>
  <si>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</si>
  <si>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</si>
  <si>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</si>
  <si>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</si>
  <si>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</si>
  <si>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</si>
  <si>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</si>
  <si>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</si>
  <si>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</si>
  <si>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</si>
  <si>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</si>
  <si>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</si>
  <si>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</si>
  <si>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</si>
  <si>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</si>
  <si>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</si>
  <si>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</si>
  <si>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</si>
  <si>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</si>
  <si>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</si>
  <si>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</si>
  <si>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</si>
  <si>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</si>
  <si>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</si>
  <si>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</si>
  <si>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</si>
  <si>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</si>
  <si>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</si>
  <si>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</si>
  <si>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</si>
  <si>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</si>
  <si>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</si>
  <si>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</si>
  <si>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</si>
  <si>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</si>
  <si>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</si>
  <si>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</si>
  <si>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</si>
  <si>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</si>
  <si>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</si>
  <si>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</si>
  <si>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</si>
  <si>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</si>
  <si>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</si>
  <si>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</si>
  <si>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</si>
  <si>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</si>
  <si>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</si>
  <si>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</si>
  <si>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</si>
  <si>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</si>
  <si>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</si>
  <si>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</si>
  <si>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</si>
  <si>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</si>
  <si>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</si>
  <si>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</si>
  <si>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</si>
  <si>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</si>
  <si>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</si>
  <si>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</si>
  <si>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</si>
  <si>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</si>
  <si>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</si>
  <si>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</si>
  <si>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</si>
  <si>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</si>
  <si>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</si>
  <si>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</si>
  <si>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</si>
  <si>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</si>
  <si>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</si>
  <si>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</si>
  <si>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</si>
  <si>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</si>
  <si>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</si>
  <si>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</si>
  <si>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</si>
  <si>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</si>
  <si>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</si>
  <si>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</si>
  <si>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</si>
  <si>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</si>
  <si>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</si>
  <si>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</si>
  <si>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</si>
  <si>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</si>
  <si>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</si>
  <si>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</si>
  <si>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</si>
  <si>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</si>
  <si>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</si>
  <si>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</si>
  <si>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</si>
  <si>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</si>
  <si>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</si>
  <si>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</si>
  <si>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</si>
  <si>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</si>
  <si>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</si>
  <si>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</si>
  <si>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</si>
  <si>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</si>
  <si>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</si>
  <si>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</si>
  <si>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</si>
  <si>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</si>
  <si>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</si>
  <si>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</si>
  <si>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</si>
  <si>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</si>
  <si>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</si>
  <si>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</si>
  <si>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</si>
  <si>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</si>
  <si>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</si>
  <si>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</si>
  <si>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</si>
  <si>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</si>
  <si>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</si>
  <si>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</si>
  <si>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</si>
  <si>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</si>
  <si>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</si>
  <si>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</si>
  <si>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</si>
  <si>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</si>
  <si>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</si>
  <si>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</si>
  <si>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</si>
  <si>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</si>
  <si>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</si>
  <si>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</si>
  <si>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</si>
  <si>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</si>
  <si>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</si>
  <si>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</si>
  <si>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</si>
  <si>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</si>
  <si>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</si>
  <si>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</si>
  <si>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</si>
  <si>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</si>
  <si>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</si>
  <si>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</si>
  <si>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</si>
  <si>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</si>
  <si>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</si>
  <si>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</si>
  <si>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</si>
  <si>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</si>
  <si>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</si>
  <si>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</si>
  <si>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</si>
  <si>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</si>
  <si>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</si>
  <si>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</si>
  <si>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</si>
  <si>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</si>
  <si>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</si>
  <si>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</si>
  <si>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</si>
  <si>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</si>
  <si>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</si>
  <si>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</si>
  <si>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</si>
  <si>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</si>
  <si>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</si>
  <si>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</si>
  <si>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</si>
  <si>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</si>
  <si>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</si>
  <si>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</si>
  <si>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</si>
  <si>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</si>
  <si>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</si>
  <si>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</si>
  <si>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</si>
  <si>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</si>
  <si>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</si>
  <si>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</si>
  <si>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</si>
  <si>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</si>
  <si>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</si>
  <si>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</si>
  <si>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</si>
  <si>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</si>
  <si>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</si>
  <si>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</si>
  <si>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</si>
  <si>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</si>
  <si>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</si>
  <si>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</si>
  <si>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</si>
  <si>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</si>
  <si>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</si>
  <si>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</si>
  <si>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</si>
  <si>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</si>
  <si>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</si>
  <si>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</si>
  <si>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</si>
  <si>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</si>
  <si>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</si>
  <si>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</si>
  <si>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</si>
  <si>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</si>
  <si>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</si>
  <si>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</si>
  <si>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</si>
  <si>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</si>
  <si>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</si>
  <si>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</si>
  <si>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</si>
  <si>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</si>
  <si>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</si>
  <si>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</si>
  <si>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</si>
  <si>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</si>
  <si>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</si>
  <si>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</si>
  <si>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</si>
  <si>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</si>
  <si>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</si>
  <si>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</si>
  <si>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</si>
  <si>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</si>
  <si>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</si>
  <si>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</si>
  <si>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</si>
  <si>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</si>
  <si>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</si>
  <si>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</si>
  <si>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</si>
  <si>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</si>
  <si>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</si>
  <si>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</si>
  <si>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</si>
  <si>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</si>
  <si>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</si>
  <si>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</si>
  <si>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</si>
  <si>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</si>
  <si>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</si>
  <si>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</si>
  <si>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</si>
  <si>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</si>
  <si>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</si>
  <si>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</si>
  <si>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</si>
  <si>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</si>
  <si>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</si>
  <si>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</si>
  <si>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</si>
  <si>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</si>
  <si>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</si>
  <si>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</si>
  <si>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</si>
  <si>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</si>
  <si>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</si>
  <si>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</si>
  <si>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</si>
  <si>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</si>
  <si>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</si>
  <si>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</si>
  <si>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</si>
  <si>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</si>
  <si>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</si>
  <si>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</si>
  <si>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</si>
  <si>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</si>
  <si>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</si>
  <si>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</si>
  <si>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</si>
  <si>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</si>
  <si>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</si>
  <si>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</si>
  <si>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</si>
  <si>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</si>
  <si>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</si>
  <si>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</si>
  <si>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</si>
  <si>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</si>
  <si>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</si>
  <si>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</si>
  <si>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</si>
  <si>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</si>
  <si>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</si>
  <si>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</si>
  <si>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</si>
  <si>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</si>
  <si>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</si>
  <si>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</si>
  <si>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</si>
  <si>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</si>
  <si>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</si>
  <si>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</si>
  <si>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</si>
  <si>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</si>
  <si>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</si>
  <si>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</si>
  <si>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</si>
  <si>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</si>
  <si>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</si>
  <si>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</si>
  <si>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</si>
  <si>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</si>
  <si>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</si>
  <si>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</si>
  <si>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</si>
  <si>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</si>
  <si>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</si>
  <si>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</si>
  <si>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</si>
  <si>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</si>
  <si>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</si>
  <si>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</si>
  <si>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</si>
  <si>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</si>
  <si>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</si>
  <si>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</si>
  <si>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</si>
  <si>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</si>
  <si>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</si>
  <si>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</si>
  <si>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</si>
  <si>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</si>
  <si>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</si>
  <si>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</si>
  <si>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</si>
  <si>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</si>
  <si>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</si>
  <si>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</si>
  <si>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</si>
  <si>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</si>
  <si>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</si>
  <si>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</si>
  <si>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</si>
  <si>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</si>
  <si>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</si>
  <si>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</si>
  <si>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</si>
  <si>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</si>
  <si>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</si>
  <si>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</si>
  <si>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</si>
  <si>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</si>
  <si>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</si>
  <si>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</si>
  <si>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</si>
  <si>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</si>
  <si>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</si>
  <si>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</si>
  <si>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</si>
  <si>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</si>
  <si>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</si>
  <si>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</si>
  <si>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</si>
  <si>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</si>
  <si>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</si>
  <si>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</si>
  <si>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</si>
  <si>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</si>
  <si>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</si>
  <si>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</si>
  <si>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</si>
  <si>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</si>
  <si>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</si>
  <si>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</si>
  <si>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</si>
  <si>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</si>
  <si>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</si>
  <si>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</si>
  <si>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</si>
  <si>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</si>
  <si>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</si>
  <si>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</si>
  <si>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</si>
  <si>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</si>
  <si>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</si>
  <si>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</si>
  <si>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</si>
  <si>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</si>
  <si>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</si>
  <si>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</si>
  <si>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</si>
  <si>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</si>
  <si>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</si>
  <si>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</si>
  <si>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</si>
  <si>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</si>
  <si>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</si>
  <si>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</si>
  <si>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</si>
  <si>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</si>
  <si>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</si>
  <si>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</si>
  <si>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</si>
  <si>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</si>
  <si>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</si>
  <si>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</si>
  <si>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</si>
  <si>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</si>
  <si>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</si>
  <si>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</si>
  <si>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</si>
  <si>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</si>
  <si>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</si>
  <si>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</si>
  <si>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</si>
  <si>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</si>
  <si>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</si>
  <si>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</si>
  <si>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</si>
  <si>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</si>
  <si>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</si>
  <si>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</si>
  <si>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</si>
  <si>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</si>
  <si>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</si>
  <si>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</si>
  <si>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</si>
  <si>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</si>
  <si>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</si>
  <si>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</si>
  <si>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</si>
  <si>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</si>
  <si>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</si>
  <si>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</si>
  <si>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</si>
  <si>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</si>
  <si>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</si>
  <si>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</si>
  <si>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</si>
  <si>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</si>
  <si>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</si>
  <si>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</si>
  <si>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</si>
  <si>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</si>
  <si>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</si>
  <si>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</si>
  <si>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</si>
  <si>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</si>
  <si>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</si>
  <si>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</si>
  <si>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</si>
  <si>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</si>
  <si>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</si>
  <si>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</si>
  <si>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</si>
  <si>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</si>
  <si>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</si>
  <si>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</si>
  <si>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</si>
  <si>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</si>
  <si>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</si>
  <si>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</si>
  <si>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</si>
  <si>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</si>
  <si>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</si>
  <si>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</si>
  <si>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</si>
  <si>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</si>
  <si>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</si>
  <si>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</si>
  <si>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</si>
  <si>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</si>
  <si>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</si>
  <si>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</si>
  <si>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</si>
  <si>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</si>
  <si>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</si>
  <si>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</si>
  <si>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</si>
  <si>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</si>
  <si>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</si>
  <si>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</si>
  <si>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</si>
  <si>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</si>
  <si>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</si>
  <si>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</si>
  <si>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</si>
  <si>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</si>
  <si>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</si>
  <si>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</si>
  <si>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</si>
  <si>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</si>
  <si>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</si>
  <si>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</si>
  <si>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</si>
  <si>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</si>
  <si>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</si>
  <si>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</si>
  <si>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</si>
  <si>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</si>
  <si>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</si>
  <si>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</si>
  <si>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</si>
  <si>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</si>
  <si>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</si>
  <si>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</si>
  <si>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</si>
  <si>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</si>
  <si>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</si>
  <si>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</si>
  <si>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</si>
  <si>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</si>
  <si>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</si>
  <si>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</si>
  <si>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</si>
  <si>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</si>
  <si>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</si>
  <si>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</si>
  <si>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</si>
  <si>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</si>
  <si>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</si>
  <si>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</si>
  <si>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</si>
  <si>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</si>
  <si>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</si>
  <si>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</si>
  <si>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</si>
  <si>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</si>
  <si>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</si>
  <si>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</si>
  <si>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</si>
  <si>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</si>
  <si>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</si>
  <si>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</si>
  <si>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</si>
  <si>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</si>
  <si>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</si>
  <si>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</si>
  <si>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</si>
  <si>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</si>
  <si>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</si>
  <si>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</si>
  <si>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</si>
  <si>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</si>
  <si>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</si>
  <si>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</si>
  <si>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</si>
  <si>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</si>
  <si>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</si>
  <si>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</si>
  <si>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</si>
  <si>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</si>
  <si>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</si>
  <si>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</si>
  <si>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</si>
  <si>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</si>
  <si>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</si>
  <si>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</si>
  <si>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</si>
  <si>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</si>
  <si>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</si>
  <si>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</si>
  <si>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</si>
  <si>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</si>
  <si>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</si>
  <si>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</si>
  <si>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</si>
  <si>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</si>
  <si>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</si>
  <si>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</si>
  <si>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</si>
  <si>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</si>
  <si>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</si>
  <si>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</si>
  <si>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</si>
  <si>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</si>
  <si>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</si>
  <si>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</si>
  <si>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</si>
  <si>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</si>
  <si>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</si>
  <si>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</si>
  <si>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</si>
  <si>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</si>
  <si>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</si>
  <si>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</si>
  <si>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</si>
  <si>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</si>
  <si>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</si>
  <si>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</si>
  <si>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</si>
  <si>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</si>
  <si>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</si>
  <si>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</si>
  <si>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</si>
  <si>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</si>
  <si>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</si>
  <si>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</si>
  <si>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</si>
  <si>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</si>
  <si>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</si>
  <si>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</si>
  <si>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</si>
  <si>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</si>
  <si>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</si>
  <si>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</si>
  <si>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</si>
  <si>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</si>
  <si>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</si>
  <si>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</si>
  <si>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</si>
  <si>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</si>
  <si>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</si>
  <si>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</si>
  <si>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</si>
  <si>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</si>
  <si>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</si>
  <si>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</si>
  <si>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</si>
  <si>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</si>
  <si>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</si>
  <si>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</si>
  <si>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</si>
  <si>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</si>
  <si>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</si>
  <si>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</si>
  <si>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</si>
  <si>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</si>
  <si>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</si>
  <si>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</si>
  <si>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</si>
  <si>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</si>
  <si>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</si>
  <si>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</si>
  <si>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</si>
  <si>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</si>
  <si>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</si>
  <si>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</si>
  <si>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</si>
  <si>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</si>
  <si>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</si>
  <si>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</si>
  <si>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</si>
  <si>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</si>
  <si>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</si>
  <si>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</si>
  <si>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</si>
  <si>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</si>
  <si>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</si>
  <si>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</si>
  <si>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</si>
  <si>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</si>
  <si>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</si>
  <si>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</si>
  <si>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</si>
  <si>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</si>
  <si>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</si>
  <si>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</si>
  <si>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</si>
  <si>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</si>
  <si>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</si>
  <si>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</si>
  <si>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</si>
  <si>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</si>
  <si>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</si>
  <si>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</si>
  <si>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</si>
  <si>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</si>
  <si>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</si>
  <si>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</si>
  <si>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</si>
  <si>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</si>
  <si>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</si>
  <si>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</si>
  <si>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</si>
  <si>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</si>
  <si>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</si>
  <si>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</si>
  <si>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</si>
  <si>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</si>
  <si>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</si>
  <si>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</si>
  <si>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</si>
  <si>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</si>
  <si>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</si>
  <si>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</si>
  <si>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</si>
  <si>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</si>
  <si>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</si>
  <si>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</si>
  <si>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</si>
  <si>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</si>
  <si>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</si>
  <si>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</si>
  <si>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</si>
  <si>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</si>
  <si>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</si>
  <si>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</si>
  <si>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</si>
  <si>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</si>
  <si>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</si>
  <si>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</si>
  <si>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</si>
  <si>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</si>
  <si>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</si>
  <si>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</si>
  <si>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</si>
  <si>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</si>
  <si>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</si>
  <si>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</si>
  <si>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</si>
  <si>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</si>
  <si>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</si>
  <si>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</si>
  <si>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</si>
  <si>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</si>
  <si>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</si>
  <si>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</si>
  <si>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</si>
  <si>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</si>
  <si>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</si>
  <si>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</si>
  <si>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</si>
  <si>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</si>
  <si>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</si>
  <si>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</si>
  <si>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</si>
  <si>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</si>
  <si>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</si>
  <si>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</si>
  <si>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</si>
  <si>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</si>
  <si>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</si>
  <si>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</si>
  <si>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</si>
  <si>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</si>
  <si>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</si>
  <si>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</si>
  <si>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</si>
  <si>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</si>
  <si>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</si>
  <si>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</si>
  <si>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</si>
  <si>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</si>
  <si>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</si>
  <si>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</si>
  <si>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</si>
  <si>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</si>
  <si>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</si>
  <si>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</si>
  <si>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</si>
  <si>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</si>
  <si>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</si>
  <si>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</si>
  <si>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</si>
  <si>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</si>
  <si>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</si>
  <si>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</si>
  <si>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</si>
  <si>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</si>
  <si>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</si>
  <si>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</si>
  <si>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</si>
  <si>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</si>
  <si>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</si>
  <si>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</si>
  <si>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</si>
  <si>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</si>
  <si>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</si>
  <si>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</si>
  <si>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</si>
  <si>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</si>
  <si>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</si>
  <si>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</si>
  <si>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</si>
  <si>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</si>
  <si>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</si>
  <si>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</si>
  <si>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</si>
  <si>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</si>
  <si>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</si>
  <si>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</si>
  <si>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</si>
  <si>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</si>
  <si>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</si>
  <si>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</si>
  <si>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</si>
  <si>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</si>
  <si>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</si>
  <si>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</si>
  <si>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</si>
  <si>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</si>
  <si>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</si>
  <si>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</si>
  <si>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</si>
  <si>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</si>
  <si>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</si>
  <si>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</si>
  <si>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</si>
  <si>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</si>
  <si>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</si>
  <si>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</si>
  <si>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</si>
  <si>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</si>
  <si>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</si>
  <si>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</si>
  <si>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</si>
  <si>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</si>
  <si>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</si>
  <si>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</si>
  <si>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</si>
  <si>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</si>
  <si>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</si>
  <si>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</si>
  <si>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</si>
  <si>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</si>
  <si>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</si>
  <si>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</si>
  <si>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</si>
  <si>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</si>
  <si>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</si>
  <si>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</si>
  <si>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</si>
  <si>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</si>
  <si>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</si>
  <si>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</si>
  <si>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</si>
  <si>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</si>
  <si>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</si>
  <si>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</si>
  <si>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</si>
  <si>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</si>
  <si>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</si>
  <si>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</si>
  <si>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</si>
  <si>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</si>
  <si>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</si>
  <si>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</si>
  <si>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</si>
  <si>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</si>
  <si>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</si>
  <si>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</si>
  <si>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</si>
  <si>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</si>
  <si>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</si>
  <si>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</si>
  <si>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</si>
  <si>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</si>
  <si>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</si>
  <si>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</si>
  <si>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</si>
  <si>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</si>
  <si>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</si>
  <si>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</si>
  <si>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</si>
  <si>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</si>
  <si>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</si>
  <si>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</si>
  <si>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</si>
  <si>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</si>
  <si>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</si>
  <si>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</si>
  <si>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</si>
  <si>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</si>
  <si>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</si>
  <si>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</si>
  <si>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</si>
  <si>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</si>
  <si>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</si>
  <si>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</si>
  <si>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</si>
  <si>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</si>
  <si>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</si>
  <si>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</si>
  <si>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</si>
  <si>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</si>
  <si>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</si>
  <si>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</si>
  <si>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</si>
  <si>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</si>
  <si>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</si>
  <si>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</si>
  <si>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</si>
  <si>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</si>
  <si>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</si>
  <si>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</si>
  <si>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</si>
  <si>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</si>
  <si>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</si>
  <si>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</si>
  <si>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</si>
  <si>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</si>
  <si>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</si>
  <si>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</si>
  <si>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</si>
  <si>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</si>
  <si>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</si>
  <si>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</si>
  <si>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</si>
  <si>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</si>
  <si>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</si>
  <si>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</si>
  <si>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</si>
  <si>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</si>
  <si>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</si>
  <si>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</si>
  <si>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</si>
  <si>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</si>
  <si>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</si>
  <si>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</si>
  <si>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</si>
  <si>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</si>
  <si>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</si>
  <si>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</si>
  <si>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</si>
  <si>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</si>
  <si>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</si>
  <si>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</si>
  <si>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</si>
  <si>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</si>
  <si>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</si>
  <si>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</si>
  <si>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</si>
  <si>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</si>
  <si>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</si>
  <si>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</si>
  <si>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</si>
  <si>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</si>
  <si>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</si>
  <si>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</si>
  <si>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</si>
  <si>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</si>
  <si>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</si>
  <si>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</si>
  <si>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</si>
  <si>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</si>
  <si>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</si>
  <si>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</si>
  <si>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</si>
  <si>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</si>
  <si>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</si>
  <si>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</si>
  <si>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</si>
  <si>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</si>
  <si>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</si>
  <si>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</si>
  <si>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</si>
  <si>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</si>
  <si>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</si>
  <si>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</si>
  <si>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</si>
  <si>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</si>
  <si>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</si>
  <si>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</si>
  <si>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</si>
  <si>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</si>
  <si>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</si>
  <si>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</si>
  <si>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</si>
  <si>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</si>
  <si>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</si>
  <si>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</si>
  <si>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</si>
  <si>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</si>
  <si>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</si>
  <si>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</si>
  <si>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</si>
  <si>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</si>
  <si>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</si>
  <si>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</si>
  <si>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</si>
  <si>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</si>
  <si>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</si>
  <si>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</si>
  <si>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</si>
  <si>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</si>
  <si>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</si>
  <si>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</si>
  <si>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</si>
  <si>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</si>
  <si>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</si>
  <si>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</si>
  <si>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</si>
  <si>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</si>
  <si>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</si>
  <si>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</si>
  <si>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</si>
  <si>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</si>
  <si>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</si>
  <si>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</si>
  <si>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</si>
  <si>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</si>
  <si>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</si>
  <si>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</si>
  <si>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</si>
  <si>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</si>
  <si>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</si>
  <si>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</si>
  <si>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</si>
  <si>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</si>
  <si>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</si>
  <si>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</si>
  <si>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</si>
  <si>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</si>
  <si>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</si>
  <si>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</si>
  <si>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</si>
  <si>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</si>
  <si>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</si>
  <si>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</si>
  <si>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</si>
  <si>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</si>
  <si>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</si>
  <si>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</si>
  <si>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</si>
  <si>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</si>
  <si>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</si>
  <si>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</si>
  <si>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</si>
  <si>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</si>
  <si>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</si>
  <si>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</si>
  <si>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</si>
  <si>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</si>
  <si>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</si>
  <si>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</si>
  <si>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</si>
  <si>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</si>
  <si>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</si>
  <si>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</si>
  <si>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</si>
  <si>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</si>
  <si>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</si>
  <si>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</si>
  <si>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</si>
  <si>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</si>
  <si>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</si>
  <si>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</si>
  <si>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</si>
  <si>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</si>
  <si>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</si>
  <si>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</si>
  <si>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</si>
  <si>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</si>
  <si>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</si>
  <si>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</si>
  <si>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</si>
  <si>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</si>
  <si>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</si>
  <si>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</si>
  <si>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</si>
  <si>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</si>
  <si>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</si>
  <si>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</si>
  <si>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</si>
  <si>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</si>
  <si>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</si>
  <si>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</si>
  <si>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</si>
  <si>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</si>
  <si>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</si>
  <si>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</si>
  <si>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</si>
  <si>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</si>
  <si>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</si>
  <si>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</si>
  <si>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</si>
  <si>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</si>
  <si>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</si>
  <si>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</si>
  <si>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</si>
  <si>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</si>
  <si>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</si>
  <si>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</si>
  <si>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</si>
  <si>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</si>
  <si>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</si>
  <si>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</si>
  <si>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</si>
  <si>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</si>
  <si>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</si>
  <si>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</si>
  <si>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</si>
  <si>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</si>
  <si>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</si>
  <si>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</si>
  <si>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</si>
  <si>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</si>
  <si>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</si>
  <si>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</si>
  <si>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</si>
  <si>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</si>
  <si>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</si>
  <si>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</si>
  <si>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</si>
  <si>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</si>
  <si>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</si>
  <si>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</si>
  <si>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</si>
  <si>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</si>
  <si>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</si>
  <si>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</si>
  <si>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</si>
  <si>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</si>
  <si>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</si>
  <si>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</si>
  <si>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</si>
  <si>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</si>
  <si>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</si>
  <si>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</si>
  <si>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</si>
  <si>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</si>
  <si>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</si>
  <si>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</si>
  <si>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</si>
  <si>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</si>
  <si>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</si>
  <si>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</si>
  <si>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</si>
  <si>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</si>
  <si>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</si>
  <si>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</si>
  <si>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</si>
  <si>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</si>
  <si>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</si>
  <si>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</si>
  <si>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</si>
  <si>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</si>
  <si>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</si>
  <si>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</si>
  <si>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</si>
  <si>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</si>
  <si>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</si>
  <si>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</si>
  <si>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</si>
  <si>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</si>
  <si>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</si>
  <si>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</si>
  <si>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</si>
  <si>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</si>
  <si>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</si>
  <si>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</si>
  <si>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</si>
  <si>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</si>
  <si>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</si>
  <si>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</si>
  <si>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</si>
  <si>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</si>
  <si>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</si>
  <si>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</si>
  <si>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</si>
  <si>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</si>
  <si>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</si>
  <si>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</si>
  <si>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</si>
  <si>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</si>
  <si>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</si>
  <si>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</si>
  <si>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</si>
  <si>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</si>
  <si>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</si>
  <si>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</si>
  <si>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</si>
  <si>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</si>
  <si>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</si>
  <si>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</si>
  <si>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</si>
  <si>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</si>
  <si>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</si>
  <si>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</si>
  <si>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</si>
  <si>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</si>
  <si>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</si>
  <si>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</si>
  <si>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</si>
  <si>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</si>
  <si>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</si>
  <si>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</si>
  <si>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</si>
  <si>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</si>
  <si>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</si>
  <si>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</si>
  <si>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</si>
  <si>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</si>
  <si>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</si>
  <si>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</si>
  <si>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</si>
  <si>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</si>
  <si>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</si>
  <si>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</si>
  <si>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</si>
  <si>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</si>
  <si>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</si>
  <si>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</si>
  <si>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</si>
  <si>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</si>
  <si>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</si>
  <si>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</si>
  <si>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</si>
  <si>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</si>
  <si>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</si>
  <si>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</si>
  <si>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</si>
  <si>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</si>
  <si>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</si>
  <si>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</si>
  <si>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</si>
  <si>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</si>
  <si>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</si>
  <si>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</si>
  <si>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</si>
  <si>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</si>
  <si>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</si>
  <si>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</si>
  <si>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</si>
  <si>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</si>
  <si>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</si>
  <si>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</si>
  <si>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</si>
  <si>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</si>
  <si>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</si>
  <si>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</si>
  <si>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</si>
  <si>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</si>
  <si>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</si>
  <si>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</si>
  <si>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</si>
  <si>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</si>
  <si>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</si>
  <si>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</si>
  <si>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</si>
  <si>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</si>
  <si>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</si>
  <si>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</si>
  <si>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</si>
  <si>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</si>
  <si>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</si>
  <si>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</si>
  <si>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</si>
  <si>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</si>
  <si>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</si>
  <si>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</si>
  <si>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</si>
  <si>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</si>
  <si>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</si>
  <si>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</si>
  <si>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</si>
  <si>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</si>
  <si>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</si>
  <si>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</si>
  <si>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</si>
  <si>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</si>
  <si>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</si>
  <si>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</si>
  <si>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</si>
  <si>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</si>
  <si>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</si>
  <si>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</si>
  <si>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</si>
  <si>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</si>
  <si>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</si>
  <si>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</si>
  <si>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</si>
  <si>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</si>
  <si>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</si>
  <si>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</si>
  <si>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</si>
  <si>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</si>
  <si>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</si>
  <si>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</si>
  <si>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</si>
  <si>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</si>
  <si>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</si>
  <si>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</si>
  <si>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</si>
  <si>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</si>
  <si>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</si>
  <si>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</si>
  <si>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</si>
  <si>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</si>
  <si>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</si>
  <si>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</si>
  <si>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</si>
  <si>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</si>
  <si>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</si>
  <si>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</si>
  <si>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</si>
  <si>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</si>
  <si>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</si>
  <si>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</si>
  <si>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</si>
  <si>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</si>
  <si>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</si>
  <si>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</si>
  <si>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</si>
  <si>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</si>
  <si>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</si>
  <si>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</si>
  <si>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</si>
  <si>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</si>
  <si>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</si>
  <si>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</si>
  <si>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</si>
  <si>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</si>
  <si>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</si>
  <si>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</si>
  <si>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</si>
  <si>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</si>
  <si>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</si>
  <si>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</si>
  <si>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</si>
  <si>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</si>
  <si>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</si>
  <si>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</si>
  <si>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</si>
  <si>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</si>
  <si>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</si>
  <si>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</si>
  <si>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</si>
  <si>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</si>
  <si>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</si>
  <si>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</si>
  <si>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</si>
  <si>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</si>
  <si>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</si>
  <si>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</si>
  <si>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</si>
  <si>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</si>
  <si>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</si>
  <si>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</si>
  <si>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</si>
  <si>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</si>
  <si>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</si>
  <si>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</si>
  <si>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</si>
  <si>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</si>
  <si>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</si>
  <si>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</si>
  <si>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</si>
  <si>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</si>
  <si>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</si>
  <si>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</si>
  <si>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</si>
  <si>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</si>
  <si>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</si>
  <si>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</si>
  <si>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</si>
  <si>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</si>
  <si>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</si>
  <si>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</si>
  <si>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</si>
  <si>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</si>
  <si>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</si>
  <si>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</si>
  <si>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</si>
  <si>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</si>
  <si>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</si>
  <si>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</si>
  <si>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</si>
  <si>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</si>
  <si>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</si>
  <si>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</si>
  <si>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</si>
  <si>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</si>
  <si>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</si>
  <si>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</si>
  <si>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</si>
  <si>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</si>
  <si>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</si>
  <si>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</si>
  <si>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</si>
  <si>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</si>
  <si>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</si>
  <si>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</si>
  <si>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</si>
  <si>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</si>
  <si>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</si>
  <si>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</si>
  <si>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</si>
  <si>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</si>
  <si>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</si>
  <si>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</si>
  <si>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</si>
  <si>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</si>
  <si>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</si>
  <si>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</si>
  <si>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</si>
  <si>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</si>
  <si>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</si>
  <si>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</si>
  <si>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</si>
  <si>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</si>
  <si>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</si>
  <si>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</si>
  <si>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</si>
  <si>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</si>
  <si>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</si>
  <si>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</si>
  <si>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</si>
  <si>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</si>
  <si>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</si>
  <si>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</si>
  <si>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</si>
  <si>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</si>
  <si>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</si>
  <si>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</si>
  <si>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</si>
  <si>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</si>
  <si>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</si>
  <si>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</si>
  <si>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</si>
  <si>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</si>
  <si>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</si>
  <si>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</si>
  <si>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</si>
  <si>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</si>
  <si>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</si>
  <si>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</si>
  <si>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</si>
  <si>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</si>
  <si>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</si>
  <si>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</si>
  <si>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</si>
  <si>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</si>
  <si>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</si>
  <si>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</si>
  <si>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</si>
  <si>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</si>
  <si>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</si>
  <si>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</si>
  <si>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</si>
  <si>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</si>
  <si>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</si>
  <si>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</si>
  <si>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</si>
  <si>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</si>
  <si>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</si>
  <si>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</si>
  <si>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</si>
  <si>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</si>
  <si>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</si>
  <si>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</si>
  <si>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</si>
  <si>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</si>
  <si>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</si>
  <si>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</si>
  <si>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</si>
  <si>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</si>
  <si>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</si>
  <si>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</si>
  <si>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</si>
  <si>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</si>
  <si>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</si>
  <si>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</si>
  <si>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</si>
  <si>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</si>
  <si>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</si>
  <si>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</si>
  <si>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</si>
  <si>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</si>
  <si>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</si>
  <si>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</si>
  <si>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</si>
  <si>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</si>
  <si>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</si>
  <si>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</si>
  <si>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</si>
  <si>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</si>
  <si>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</si>
  <si>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</si>
  <si>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</si>
  <si>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</si>
  <si>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</si>
  <si>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</si>
  <si>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</si>
  <si>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</si>
  <si>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</si>
  <si>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</si>
  <si>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</si>
  <si>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</si>
  <si>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</si>
  <si>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</si>
  <si>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</si>
  <si>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</si>
  <si>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</si>
  <si>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</si>
  <si>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</si>
  <si>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</si>
  <si>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</si>
  <si>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</si>
  <si>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</si>
  <si>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</si>
  <si>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</si>
  <si>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</si>
  <si>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</si>
  <si>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</si>
  <si>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</si>
  <si>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</si>
  <si>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</si>
  <si>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</si>
  <si>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</si>
  <si>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</si>
  <si>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</si>
  <si>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</si>
  <si>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</si>
  <si>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</si>
  <si>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</si>
  <si>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</si>
  <si>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</si>
  <si>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</si>
  <si>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</si>
  <si>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</si>
  <si>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</si>
  <si>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</si>
  <si>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</si>
  <si>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</si>
  <si>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</si>
  <si>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</si>
  <si>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</si>
  <si>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</si>
  <si>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</si>
  <si>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</si>
  <si>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</si>
  <si>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</si>
  <si>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</si>
  <si>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</si>
  <si>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</si>
  <si>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</si>
  <si>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</si>
  <si>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</si>
  <si>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</si>
  <si>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</si>
  <si>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</si>
  <si>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</si>
  <si>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</si>
  <si>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</si>
  <si>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</si>
  <si>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</si>
  <si>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</si>
  <si>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</si>
  <si>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</si>
  <si>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</si>
  <si>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</si>
  <si>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</si>
  <si>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</si>
  <si>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</si>
  <si>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</si>
  <si>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</si>
  <si>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</si>
  <si>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</si>
  <si>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</si>
  <si>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</si>
  <si>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</si>
  <si>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</si>
  <si>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</si>
  <si>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</si>
  <si>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</si>
  <si>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</si>
  <si>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</si>
  <si>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</si>
  <si>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</si>
  <si>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</si>
  <si>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</si>
  <si>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</si>
  <si>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</si>
  <si>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</si>
  <si>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</si>
  <si>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</si>
  <si>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</si>
  <si>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</si>
  <si>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</si>
  <si>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</si>
  <si>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</si>
  <si>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</si>
  <si>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</si>
  <si>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</si>
  <si>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</si>
  <si>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</si>
  <si>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</si>
  <si>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</si>
  <si>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</si>
  <si>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</si>
  <si>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</si>
  <si>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</si>
  <si>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</si>
  <si>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</si>
  <si>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</si>
  <si>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</si>
  <si>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</si>
  <si>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</si>
  <si>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</si>
  <si>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</si>
  <si>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</si>
  <si>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</si>
  <si>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</si>
  <si>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</si>
  <si>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</si>
  <si>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</si>
  <si>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</si>
  <si>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</si>
  <si>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</si>
  <si>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</si>
  <si>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</si>
  <si>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</si>
  <si>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</si>
  <si>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</si>
  <si>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</si>
  <si>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</si>
  <si>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</si>
  <si>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</si>
  <si>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</si>
  <si>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</si>
  <si>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</si>
  <si>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</si>
  <si>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</si>
  <si>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</si>
  <si>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</si>
  <si>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</si>
  <si>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</si>
  <si>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</si>
  <si>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</si>
  <si>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</si>
  <si>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</si>
  <si>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</si>
  <si>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</si>
  <si>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</si>
  <si>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</si>
  <si>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</si>
  <si>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</si>
  <si>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</si>
  <si>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</si>
  <si>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</si>
  <si>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</si>
  <si>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</si>
  <si>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</si>
  <si>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</si>
  <si>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</si>
  <si>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</si>
  <si>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</si>
  <si>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</si>
  <si>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</si>
  <si>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</si>
  <si>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</si>
  <si>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</si>
  <si>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</si>
  <si>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</si>
  <si>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</si>
  <si>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</si>
  <si>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</si>
  <si>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</si>
  <si>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</si>
  <si>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</si>
  <si>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</si>
  <si>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</si>
  <si>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</si>
  <si>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</si>
  <si>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</si>
  <si>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</si>
  <si>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</si>
  <si>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</si>
  <si>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</si>
  <si>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</si>
  <si>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</si>
  <si>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</si>
  <si>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</si>
  <si>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</si>
  <si>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</si>
  <si>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</si>
  <si>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</si>
  <si>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</si>
  <si>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</si>
  <si>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</si>
  <si>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</si>
  <si>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</si>
  <si>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</si>
  <si>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</si>
  <si>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</si>
  <si>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</si>
  <si>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</si>
  <si>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</si>
  <si>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</si>
  <si>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</si>
  <si>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</si>
  <si>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</si>
  <si>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</si>
  <si>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</si>
  <si>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</si>
  <si>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</si>
  <si>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</si>
  <si>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</si>
  <si>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</si>
  <si>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</si>
  <si>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</si>
  <si>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</si>
  <si>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</si>
  <si>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</si>
  <si>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</si>
  <si>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</si>
  <si>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</si>
  <si>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</si>
  <si>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</si>
  <si>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</si>
  <si>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</si>
  <si>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</si>
  <si>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</si>
  <si>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</si>
  <si>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</si>
  <si>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</si>
  <si>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</si>
  <si>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</si>
  <si>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</si>
  <si>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</si>
  <si>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</si>
  <si>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</si>
  <si>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</si>
  <si>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</si>
  <si>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</si>
  <si>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</si>
  <si>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</si>
  <si>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</si>
  <si>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</si>
  <si>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</si>
  <si>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</si>
  <si>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</si>
  <si>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</si>
  <si>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</si>
  <si>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</si>
  <si>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</si>
  <si>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</si>
  <si>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</si>
  <si>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</si>
  <si>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</si>
  <si>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</si>
  <si>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</si>
  <si>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</si>
  <si>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</si>
  <si>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</si>
  <si>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</si>
  <si>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</si>
  <si>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</si>
  <si>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</si>
  <si>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</si>
  <si>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</si>
  <si>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</si>
  <si>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</si>
  <si>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</si>
  <si>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</si>
  <si>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</si>
  <si>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</si>
  <si>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</si>
  <si>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</si>
  <si>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</si>
  <si>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</si>
  <si>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</si>
  <si>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</si>
  <si>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</si>
  <si>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</si>
  <si>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</si>
  <si>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</si>
  <si>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</si>
  <si>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</si>
  <si>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</si>
  <si>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</si>
  <si>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</si>
  <si>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</si>
  <si>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</si>
  <si>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</si>
  <si>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</si>
  <si>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</si>
  <si>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</si>
  <si>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</si>
  <si>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</si>
  <si>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</si>
  <si>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</si>
  <si>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</si>
  <si>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</si>
  <si>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</si>
  <si>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</si>
  <si>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</si>
  <si>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</si>
  <si>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</si>
  <si>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</si>
  <si>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</si>
  <si>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</si>
  <si>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</si>
  <si>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</si>
  <si>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</si>
  <si>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</si>
  <si>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</si>
  <si>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</si>
  <si>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</si>
  <si>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</si>
  <si>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</si>
  <si>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</si>
  <si>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</si>
  <si>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</si>
  <si>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</si>
  <si>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</si>
  <si>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</si>
  <si>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</si>
  <si>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</si>
  <si>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</si>
  <si>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</si>
  <si>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</si>
  <si>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</si>
  <si>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</si>
  <si>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</si>
  <si>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</si>
  <si>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</si>
  <si>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</si>
  <si>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</si>
  <si>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</si>
  <si>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</si>
  <si>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</si>
  <si>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</si>
  <si>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</si>
  <si>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</si>
  <si>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</si>
  <si>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</si>
  <si>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</si>
  <si>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</si>
  <si>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</si>
  <si>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</si>
  <si>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</si>
  <si>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</si>
  <si>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</si>
  <si>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</si>
  <si>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</si>
  <si>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</si>
  <si>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</si>
  <si>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</si>
  <si>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</si>
  <si>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</si>
  <si>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</si>
  <si>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</si>
  <si>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</si>
  <si>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</si>
  <si>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</si>
  <si>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</si>
  <si>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</si>
  <si>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</si>
  <si>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</si>
  <si>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</si>
  <si>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</si>
  <si>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</si>
  <si>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</si>
  <si>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</si>
  <si>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</si>
  <si>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</si>
  <si>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</si>
  <si>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</si>
  <si>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</si>
  <si>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</si>
  <si>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</si>
  <si>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</si>
  <si>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</si>
  <si>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</si>
  <si>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</si>
  <si>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</si>
  <si>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</si>
  <si>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</si>
  <si>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</si>
  <si>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</si>
  <si>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</si>
  <si>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</si>
  <si>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</si>
  <si>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</si>
  <si>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</si>
  <si>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</si>
  <si>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</si>
  <si>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</si>
  <si>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</si>
  <si>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</si>
  <si>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</si>
  <si>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</si>
  <si>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</si>
  <si>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</si>
  <si>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</si>
  <si>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</si>
  <si>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</si>
  <si>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</si>
  <si>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</si>
  <si>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</si>
  <si>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</si>
  <si>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</si>
  <si>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</si>
  <si>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</si>
  <si>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</si>
  <si>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</si>
  <si>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</si>
  <si>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</si>
  <si>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</si>
  <si>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</si>
  <si>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</si>
  <si>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</si>
  <si>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</si>
  <si>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</si>
  <si>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</si>
  <si>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</si>
  <si>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</si>
  <si>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</si>
  <si>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</si>
  <si>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</si>
  <si>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</si>
  <si>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</si>
  <si>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</si>
  <si>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</si>
  <si>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</si>
  <si>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</si>
  <si>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</si>
  <si>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</si>
  <si>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</si>
  <si>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</si>
  <si>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</si>
  <si>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</si>
  <si>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</si>
  <si>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</si>
  <si>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</si>
  <si>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</si>
  <si>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</si>
  <si>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</si>
  <si>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</si>
  <si>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</si>
  <si>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</si>
  <si>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</si>
  <si>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</si>
  <si>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</si>
  <si>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</si>
  <si>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</si>
  <si>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</si>
  <si>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</si>
  <si>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</si>
  <si>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</si>
  <si>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</si>
  <si>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</si>
  <si>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</si>
  <si>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</si>
  <si>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</si>
  <si>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</si>
  <si>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</si>
  <si>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</si>
  <si>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</si>
  <si>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</si>
  <si>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</si>
  <si>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</si>
  <si>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</si>
  <si>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</si>
  <si>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</si>
  <si>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</si>
  <si>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</si>
  <si>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</si>
  <si>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</si>
  <si>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</si>
  <si>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</si>
  <si>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</si>
  <si>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</si>
  <si>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</si>
  <si>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</si>
  <si>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</si>
  <si>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</si>
  <si>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</si>
  <si>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</si>
  <si>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</si>
  <si>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</si>
  <si>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</si>
  <si>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</si>
  <si>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</si>
  <si>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</si>
  <si>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</si>
  <si>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</si>
  <si>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</si>
  <si>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</si>
  <si>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</si>
  <si>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</si>
  <si>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</si>
  <si>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</si>
  <si>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</si>
  <si>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</si>
  <si>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</si>
  <si>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</si>
  <si>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</si>
  <si>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</si>
  <si>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</si>
  <si>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</si>
  <si>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</si>
  <si>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</si>
  <si>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</si>
  <si>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</si>
  <si>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</si>
  <si>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</si>
  <si>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</si>
  <si>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</si>
  <si>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</si>
  <si>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</si>
  <si>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</si>
  <si>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</si>
  <si>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</si>
  <si>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</si>
  <si>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</si>
  <si>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</si>
  <si>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</si>
  <si>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</si>
  <si>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</si>
  <si>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</si>
  <si>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</si>
  <si>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</si>
  <si>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</si>
  <si>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</si>
  <si>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</si>
  <si>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</si>
  <si>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</si>
  <si>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</si>
  <si>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</si>
  <si>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</si>
  <si>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</si>
  <si>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</si>
  <si>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</si>
  <si>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</si>
  <si>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</si>
  <si>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</si>
  <si>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</si>
  <si>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</si>
  <si>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</si>
  <si>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</si>
  <si>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</si>
  <si>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</si>
  <si>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</si>
  <si>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</si>
  <si>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</si>
  <si>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</si>
  <si>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</si>
  <si>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</si>
  <si>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</si>
  <si>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</si>
  <si>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</si>
  <si>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</si>
  <si>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</si>
  <si>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</si>
  <si>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</si>
  <si>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</si>
  <si>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</si>
  <si>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</si>
  <si>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</si>
  <si>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</si>
  <si>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</si>
  <si>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</si>
  <si>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</si>
  <si>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</si>
  <si>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</si>
  <si>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</si>
  <si>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</si>
  <si>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</si>
  <si>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</si>
  <si>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</si>
  <si>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</si>
  <si>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</si>
  <si>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</si>
  <si>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</si>
  <si>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</si>
  <si>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</si>
  <si>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</si>
  <si>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</si>
  <si>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</si>
  <si>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</si>
  <si>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</si>
  <si>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</si>
  <si>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</si>
  <si>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</si>
  <si>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</si>
  <si>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</si>
  <si>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</si>
  <si>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</si>
  <si>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</si>
  <si>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</si>
  <si>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</si>
  <si>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</si>
  <si>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</si>
  <si>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</si>
  <si>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</si>
  <si>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</si>
  <si>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</si>
  <si>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</si>
  <si>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</si>
  <si>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</si>
  <si>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</si>
  <si>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</si>
  <si>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</si>
  <si>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</si>
  <si>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</si>
  <si>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</si>
  <si>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</si>
  <si>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</si>
  <si>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</si>
  <si>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</si>
  <si>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</si>
  <si>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</si>
  <si>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</si>
  <si>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</si>
  <si>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</si>
  <si>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</si>
  <si>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</si>
  <si>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</si>
  <si>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</si>
  <si>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</si>
  <si>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</si>
  <si>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</si>
  <si>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</si>
  <si>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</si>
  <si>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</si>
  <si>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</si>
  <si>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</si>
  <si>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</si>
  <si>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</si>
  <si>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</si>
  <si>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</si>
  <si>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</si>
  <si>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</si>
  <si>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</si>
  <si>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</si>
  <si>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</si>
  <si>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</si>
  <si>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</si>
  <si>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</si>
  <si>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</si>
  <si>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</si>
  <si>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</si>
  <si>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</si>
  <si>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</si>
  <si>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</si>
  <si>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</si>
  <si>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</si>
  <si>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</si>
  <si>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</si>
  <si>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</si>
  <si>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</si>
  <si>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</si>
  <si>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</si>
  <si>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</si>
  <si>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</si>
  <si>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</si>
  <si>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</si>
  <si>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</si>
  <si>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</si>
  <si>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</si>
  <si>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</si>
  <si>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</si>
  <si>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</si>
  <si>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</si>
  <si>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</si>
  <si>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</si>
  <si>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</si>
  <si>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</si>
  <si>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</si>
  <si>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</si>
  <si>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</si>
  <si>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</si>
  <si>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</si>
  <si>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</si>
  <si>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</si>
  <si>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</si>
  <si>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</si>
  <si>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</si>
  <si>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</si>
  <si>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</si>
  <si>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</si>
  <si>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</si>
  <si>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</si>
  <si>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</si>
  <si>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</si>
  <si>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</si>
  <si>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</si>
  <si>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</si>
  <si>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</si>
  <si>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</si>
  <si>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</si>
  <si>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</si>
  <si>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</si>
  <si>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</si>
  <si>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</si>
  <si>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</si>
  <si>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</si>
  <si>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</si>
  <si>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</si>
  <si>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</si>
  <si>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</si>
  <si>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</si>
  <si>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</si>
  <si>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</si>
  <si>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</si>
  <si>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</si>
  <si>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</si>
  <si>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</si>
  <si>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</si>
  <si>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</si>
  <si>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</si>
  <si>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</si>
  <si>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</si>
  <si>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</si>
  <si>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</si>
  <si>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</si>
  <si>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</si>
  <si>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</si>
  <si>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</si>
  <si>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</si>
  <si>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</si>
  <si>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</si>
  <si>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</si>
  <si>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</si>
  <si>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</si>
  <si>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</si>
  <si>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</si>
  <si>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</si>
  <si>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</si>
  <si>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</si>
  <si>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</si>
  <si>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</si>
  <si>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</si>
  <si>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</si>
  <si>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</si>
  <si>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</si>
  <si>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</si>
  <si>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</si>
  <si>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</si>
  <si>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</si>
  <si>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</si>
  <si>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</si>
  <si>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</si>
  <si>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</si>
  <si>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</si>
  <si>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</si>
  <si>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</si>
  <si>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</si>
  <si>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</si>
  <si>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</si>
  <si>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</si>
  <si>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</si>
  <si>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</si>
  <si>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</si>
  <si>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</si>
  <si>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</si>
  <si>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</si>
  <si>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</si>
  <si>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</si>
  <si>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</si>
  <si>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</si>
  <si>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</si>
  <si>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</si>
  <si>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</si>
  <si>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</si>
  <si>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</si>
  <si>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</si>
  <si>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</si>
  <si>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</si>
  <si>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</si>
  <si>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</si>
  <si>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</si>
  <si>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</si>
  <si>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</si>
  <si>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</si>
  <si>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</si>
  <si>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</si>
  <si>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</si>
  <si>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</si>
  <si>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</si>
  <si>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</si>
  <si>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</si>
  <si>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</si>
  <si>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</si>
  <si>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</si>
  <si>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</si>
  <si>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</si>
  <si>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</si>
  <si>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</si>
  <si>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</si>
  <si>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</si>
  <si>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</si>
  <si>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</si>
  <si>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</si>
  <si>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</si>
  <si>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</si>
  <si>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</si>
  <si>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</si>
  <si>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</si>
  <si>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</si>
  <si>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</si>
  <si>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</si>
  <si>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</si>
  <si>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</si>
  <si>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</si>
  <si>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</si>
  <si>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</si>
  <si>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</si>
  <si>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</si>
  <si>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</si>
  <si>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</si>
  <si>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</si>
  <si>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</si>
  <si>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</si>
  <si>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</si>
  <si>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</si>
  <si>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</si>
  <si>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</si>
  <si>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</si>
  <si>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</si>
  <si>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</si>
  <si>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</si>
  <si>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</si>
  <si>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</si>
  <si>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</si>
  <si>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</si>
  <si>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</si>
  <si>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</si>
  <si>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</si>
  <si>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</si>
  <si>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</si>
  <si>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</si>
  <si>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</si>
  <si>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</si>
  <si>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</si>
  <si>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</si>
  <si>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</si>
  <si>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</si>
  <si>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</si>
  <si>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</si>
  <si>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</si>
  <si>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</si>
  <si>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</si>
  <si>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</si>
  <si>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</si>
  <si>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</si>
  <si>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</si>
  <si>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</si>
  <si>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</si>
  <si>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</si>
  <si>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</si>
  <si>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</si>
  <si>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</si>
  <si>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</si>
  <si>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</si>
  <si>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</si>
  <si>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</si>
  <si>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</si>
  <si>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</si>
  <si>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</si>
  <si>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</si>
  <si>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</si>
  <si>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</si>
  <si>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</si>
  <si>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</si>
  <si>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</si>
  <si>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</si>
  <si>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</si>
  <si>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</si>
  <si>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</si>
  <si>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</si>
  <si>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</si>
  <si>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</si>
  <si>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</si>
  <si>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</si>
  <si>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</si>
  <si>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</si>
  <si>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</si>
  <si>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</si>
  <si>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</si>
  <si>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</si>
  <si>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</si>
  <si>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</si>
  <si>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</si>
  <si>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</si>
  <si>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</si>
  <si>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</si>
  <si>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</si>
  <si>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</si>
  <si>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</si>
  <si>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</si>
  <si>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</si>
  <si>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</si>
  <si>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</si>
  <si>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</si>
  <si>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</si>
  <si>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</si>
  <si>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</si>
  <si>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</si>
  <si>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</si>
  <si>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</si>
  <si>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</si>
  <si>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</si>
  <si>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</si>
  <si>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</si>
  <si>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</si>
  <si>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</si>
  <si>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</si>
  <si>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</si>
  <si>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</si>
  <si>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</si>
  <si>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</si>
  <si>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</si>
  <si>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</si>
  <si>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</si>
  <si>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</si>
  <si>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</si>
  <si>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</si>
  <si>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</si>
  <si>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</si>
  <si>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</si>
  <si>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</si>
  <si>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</si>
  <si>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</si>
  <si>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</si>
  <si>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</si>
  <si>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</si>
  <si>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</si>
  <si>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</si>
  <si>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</si>
  <si>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</si>
  <si>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</si>
  <si>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</si>
  <si>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</si>
  <si>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</si>
  <si>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</si>
  <si>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</si>
  <si>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</si>
  <si>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</si>
  <si>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</si>
  <si>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</si>
  <si>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</si>
  <si>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</si>
  <si>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</si>
  <si>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</si>
  <si>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</si>
  <si>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</si>
  <si>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</si>
  <si>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</si>
  <si>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</si>
  <si>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</si>
  <si>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</si>
  <si>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</si>
  <si>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</si>
  <si>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</si>
  <si>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</si>
  <si>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</si>
  <si>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</si>
  <si>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</si>
  <si>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</si>
  <si>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</si>
  <si>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</si>
  <si>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</si>
  <si>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</si>
  <si>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</si>
  <si>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</si>
  <si>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</si>
  <si>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</si>
  <si>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</si>
  <si>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</si>
  <si>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</si>
  <si>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</si>
  <si>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</si>
  <si>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</si>
  <si>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</si>
  <si>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</si>
  <si>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</si>
  <si>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</si>
  <si>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</si>
  <si>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</si>
  <si>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</si>
  <si>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</si>
  <si>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</si>
  <si>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</si>
  <si>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</si>
  <si>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</si>
  <si>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</si>
  <si>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</si>
  <si>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</si>
  <si>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</si>
  <si>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</si>
  <si>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</si>
  <si>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</si>
  <si>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</si>
  <si>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</si>
  <si>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</si>
  <si>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</si>
  <si>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</si>
  <si>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</si>
  <si>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</si>
  <si>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</si>
  <si>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</si>
  <si>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</si>
  <si>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</si>
  <si>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</si>
  <si>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</si>
  <si>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</si>
  <si>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</si>
  <si>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</si>
  <si>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</si>
  <si>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</si>
  <si>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</si>
  <si>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</si>
  <si>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</si>
  <si>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</si>
  <si>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</si>
  <si>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</si>
  <si>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</si>
  <si>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</si>
  <si>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</si>
  <si>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</si>
  <si>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</si>
  <si>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</si>
  <si>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</si>
  <si>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</si>
  <si>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</si>
  <si>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</si>
  <si>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</si>
  <si>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</si>
  <si>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</si>
  <si>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</si>
  <si>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</si>
  <si>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</si>
  <si>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</si>
  <si>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</si>
  <si>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</si>
  <si>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</si>
  <si>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</si>
  <si>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</si>
  <si>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</si>
  <si>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</si>
  <si>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</si>
  <si>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</si>
  <si>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</si>
  <si>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</si>
  <si>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</si>
  <si>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</si>
  <si>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</si>
  <si>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</si>
  <si>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</si>
  <si>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</si>
  <si>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</si>
  <si>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</si>
  <si>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</si>
  <si>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</si>
  <si>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</si>
  <si>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</si>
  <si>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</si>
  <si>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</si>
  <si>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</si>
  <si>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</si>
  <si>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</si>
  <si>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</si>
  <si>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</si>
  <si>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</si>
  <si>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</si>
  <si>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</si>
  <si>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</si>
  <si>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</si>
  <si>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</si>
  <si>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</si>
  <si>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</si>
  <si>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</si>
  <si>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</si>
  <si>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</si>
  <si>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</si>
  <si>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</si>
  <si>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</si>
  <si>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</si>
  <si>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</si>
  <si>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</si>
  <si>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</si>
  <si>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</si>
  <si>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</si>
  <si>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</si>
  <si>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</si>
  <si>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</si>
  <si>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</si>
  <si>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</si>
  <si>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</si>
  <si>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</si>
  <si>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</si>
  <si>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</si>
  <si>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</si>
  <si>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</si>
  <si>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</si>
  <si>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</si>
  <si>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</si>
  <si>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</si>
  <si>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</si>
  <si>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</si>
  <si>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</si>
  <si>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</si>
  <si>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</si>
  <si>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</si>
  <si>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</si>
  <si>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</si>
  <si>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</si>
  <si>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</si>
  <si>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</si>
  <si>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</si>
  <si>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</si>
  <si>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</si>
  <si>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</si>
  <si>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</si>
  <si>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</si>
  <si>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</si>
  <si>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</si>
  <si>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</si>
  <si>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</si>
  <si>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</si>
  <si>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</si>
  <si>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</si>
  <si>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</si>
  <si>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</si>
  <si>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</si>
  <si>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</si>
  <si>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</si>
  <si>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</si>
  <si>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</si>
  <si>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</si>
  <si>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</si>
  <si>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</si>
  <si>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</si>
  <si>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</si>
  <si>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</si>
  <si>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</si>
  <si>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</si>
  <si>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</si>
  <si>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</si>
  <si>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</si>
  <si>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</si>
  <si>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</si>
  <si>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</si>
  <si>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</si>
  <si>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</si>
  <si>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</si>
  <si>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</si>
  <si>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</si>
  <si>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</si>
  <si>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</si>
  <si>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</si>
  <si>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</si>
  <si>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</si>
  <si>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</si>
  <si>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</si>
  <si>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</si>
  <si>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</si>
  <si>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</si>
  <si>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</si>
  <si>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</si>
  <si>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</si>
  <si>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</si>
  <si>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</si>
  <si>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</si>
  <si>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</si>
  <si>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</si>
  <si>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</si>
  <si>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</si>
  <si>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</si>
  <si>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</si>
  <si>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</si>
  <si>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</si>
  <si>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</si>
  <si>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</si>
  <si>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</si>
  <si>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</si>
  <si>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</si>
  <si>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</si>
  <si>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</si>
  <si>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</si>
  <si>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</si>
  <si>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</si>
  <si>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</si>
  <si>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</si>
  <si>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</si>
  <si>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</si>
  <si>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</si>
  <si>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</si>
  <si>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</si>
  <si>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</si>
  <si>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</si>
  <si>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</si>
  <si>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</si>
  <si>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</si>
  <si>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</si>
  <si>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</si>
  <si>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</si>
  <si>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</si>
  <si>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</si>
  <si>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</si>
  <si>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</si>
  <si>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</si>
  <si>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</si>
  <si>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</si>
  <si>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</si>
  <si>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</si>
  <si>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</si>
  <si>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</si>
  <si>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</si>
  <si>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</si>
  <si>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</si>
  <si>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</si>
  <si>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</si>
  <si>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</si>
  <si>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</si>
  <si>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</si>
  <si>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</si>
  <si>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</si>
  <si>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</si>
  <si>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</si>
  <si>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</si>
  <si>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</si>
  <si>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</si>
  <si>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</si>
  <si>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</si>
  <si>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</si>
  <si>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</si>
  <si>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</si>
  <si>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</si>
  <si>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</si>
  <si>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</si>
  <si>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</si>
  <si>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</si>
  <si>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</si>
  <si>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</si>
  <si>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</si>
  <si>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</si>
  <si>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</si>
  <si>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</si>
  <si>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</si>
  <si>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</si>
  <si>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</si>
  <si>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</si>
  <si>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</si>
  <si>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</si>
  <si>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</si>
  <si>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</si>
  <si>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</si>
  <si>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</si>
  <si>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</si>
  <si>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</si>
  <si>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</si>
  <si>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</si>
  <si>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</si>
  <si>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</si>
  <si>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</si>
  <si>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</si>
  <si>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</si>
  <si>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</si>
  <si>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</si>
  <si>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</si>
  <si>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</si>
  <si>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</si>
  <si>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</si>
  <si>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</si>
  <si>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</si>
  <si>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</si>
  <si>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</si>
  <si>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</si>
  <si>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</si>
  <si>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</si>
  <si>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</si>
  <si>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</si>
  <si>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</si>
  <si>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</si>
  <si>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</si>
  <si>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</si>
  <si>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</si>
  <si>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</si>
  <si>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</si>
  <si>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</si>
  <si>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</si>
  <si>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</si>
  <si>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</si>
  <si>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</si>
  <si>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</si>
  <si>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</si>
  <si>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</si>
  <si>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</si>
  <si>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</si>
  <si>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</si>
  <si>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</si>
  <si>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</si>
  <si>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</si>
  <si>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</si>
  <si>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</si>
  <si>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</si>
  <si>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</si>
  <si>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</si>
  <si>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</si>
  <si>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</si>
  <si>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</si>
  <si>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</si>
  <si>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</si>
  <si>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</si>
  <si>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</si>
  <si>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</si>
  <si>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</si>
  <si>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</si>
  <si>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</si>
  <si>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</si>
  <si>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</si>
  <si>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</si>
  <si>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</si>
  <si>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</si>
  <si>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</si>
  <si>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</si>
  <si>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</si>
  <si>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</si>
  <si>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</si>
  <si>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</si>
  <si>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</si>
  <si>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</si>
  <si>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</si>
  <si>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</si>
  <si>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</si>
  <si>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</si>
  <si>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</si>
  <si>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</si>
  <si>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</si>
  <si>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</si>
  <si>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</si>
  <si>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</si>
  <si>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</si>
  <si>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</si>
  <si>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</si>
  <si>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</si>
  <si>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</si>
  <si>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</si>
  <si>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</si>
  <si>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</si>
  <si>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</si>
  <si>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</si>
  <si>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</si>
  <si>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</si>
  <si>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</si>
  <si>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</si>
  <si>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</si>
  <si>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</si>
  <si>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</si>
  <si>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</si>
  <si>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</si>
  <si>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</si>
  <si>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</si>
  <si>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</si>
  <si>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</si>
  <si>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</si>
  <si>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</si>
  <si>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</si>
  <si>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</si>
  <si>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</si>
  <si>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</si>
  <si>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</si>
  <si>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</si>
  <si>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</si>
  <si>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</si>
  <si>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</si>
  <si>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</si>
  <si>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</si>
  <si>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</si>
  <si>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</si>
  <si>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</si>
  <si>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</si>
  <si>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</si>
  <si>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</si>
  <si>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</si>
  <si>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</si>
  <si>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</si>
  <si>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</si>
  <si>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</si>
  <si>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</si>
  <si>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</si>
  <si>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</si>
  <si>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</si>
  <si>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</si>
  <si>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</si>
  <si>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</si>
  <si>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</si>
  <si>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</si>
  <si>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</si>
  <si>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</si>
  <si>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</si>
  <si>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</si>
  <si>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</si>
  <si>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</si>
  <si>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</si>
  <si>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</si>
  <si>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</si>
  <si>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</si>
  <si>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</si>
  <si>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</si>
  <si>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</si>
  <si>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</si>
  <si>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</si>
  <si>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</si>
  <si>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</si>
  <si>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</si>
  <si>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</si>
  <si>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</si>
  <si>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</si>
  <si>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</si>
  <si>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</si>
  <si>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</si>
  <si>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</si>
  <si>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</si>
  <si>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</si>
  <si>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</si>
  <si>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</si>
  <si>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</si>
  <si>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</si>
  <si>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</si>
  <si>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</si>
  <si>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</si>
  <si>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</si>
  <si>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</si>
  <si>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</si>
  <si>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</si>
  <si>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</si>
  <si>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</si>
  <si>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</si>
  <si>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</si>
  <si>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</si>
  <si>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</si>
  <si>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</si>
  <si>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</si>
  <si>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</si>
  <si>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</si>
  <si>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</si>
  <si>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</si>
  <si>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</si>
  <si>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</si>
  <si>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</si>
  <si>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</si>
  <si>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</si>
  <si>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</si>
  <si>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</si>
  <si>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</si>
  <si>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</si>
  <si>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</si>
  <si>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</si>
  <si>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</si>
  <si>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</si>
  <si>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</si>
  <si>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</si>
  <si>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</si>
  <si>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</si>
  <si>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</si>
  <si>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</si>
  <si>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</si>
  <si>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</si>
  <si>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</si>
  <si>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</si>
  <si>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</si>
  <si>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</si>
  <si>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</si>
  <si>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</si>
  <si>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</si>
  <si>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</si>
  <si>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</si>
  <si>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</si>
  <si>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</si>
  <si>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</si>
  <si>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</si>
  <si>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</si>
  <si>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</si>
  <si>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</si>
  <si>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</si>
  <si>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</si>
  <si>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</si>
  <si>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</si>
  <si>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</si>
  <si>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</si>
  <si>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</si>
  <si>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</si>
  <si>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</si>
  <si>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</si>
  <si>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</si>
  <si>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</si>
  <si>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</si>
  <si>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</si>
  <si>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</si>
  <si>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</si>
  <si>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</si>
  <si>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</si>
  <si>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</si>
  <si>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</si>
  <si>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</si>
  <si>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</si>
  <si>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</si>
  <si>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</si>
  <si>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</si>
  <si>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</si>
  <si>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</si>
  <si>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</si>
  <si>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</si>
  <si>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</si>
  <si>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</si>
  <si>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</si>
  <si>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</si>
  <si>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</si>
  <si>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</si>
  <si>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</si>
  <si>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</si>
  <si>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</si>
  <si>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</si>
  <si>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</si>
  <si>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</si>
  <si>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</si>
  <si>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</si>
  <si>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</si>
  <si>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</si>
  <si>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</si>
  <si>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</si>
  <si>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</si>
  <si>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</si>
  <si>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</si>
  <si>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</si>
  <si>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</si>
  <si>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</si>
  <si>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</si>
  <si>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</si>
  <si>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</si>
  <si>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</si>
  <si>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</si>
  <si>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</si>
  <si>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</si>
  <si>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</si>
  <si>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</si>
  <si>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</si>
  <si>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</si>
  <si>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</si>
  <si>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</si>
  <si>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</si>
  <si>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</si>
  <si>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</si>
  <si>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</si>
  <si>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</si>
  <si>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</si>
  <si>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</si>
  <si>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</si>
  <si>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</si>
  <si>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</si>
  <si>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</si>
  <si>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</si>
  <si>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</si>
  <si>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</si>
  <si>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</si>
  <si>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</si>
  <si>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</si>
  <si>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</si>
  <si>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</si>
  <si>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</si>
  <si>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</si>
  <si>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</si>
  <si>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</si>
  <si>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</si>
  <si>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</si>
  <si>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</si>
  <si>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</si>
  <si>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</si>
  <si>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</si>
  <si>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</si>
  <si>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</si>
  <si>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</si>
  <si>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</si>
  <si>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</si>
  <si>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</si>
  <si>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</si>
  <si>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</si>
  <si>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</si>
  <si>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</si>
  <si>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</si>
  <si>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</si>
  <si>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</si>
  <si>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</si>
  <si>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</si>
  <si>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</si>
  <si>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</si>
  <si>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</si>
  <si>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</si>
  <si>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</si>
  <si>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</si>
  <si>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</si>
  <si>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</si>
  <si>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</si>
  <si>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</si>
  <si>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</si>
  <si>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</si>
  <si>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</si>
  <si>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</si>
  <si>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</si>
  <si>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</si>
  <si>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</si>
  <si>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</si>
  <si>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</si>
  <si>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</si>
  <si>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</si>
  <si>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</si>
  <si>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</si>
  <si>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</si>
  <si>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</si>
  <si>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</si>
  <si>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</si>
  <si>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</si>
  <si>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</si>
  <si>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</si>
  <si>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</si>
  <si>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</si>
  <si>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</si>
  <si>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</si>
  <si>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</si>
  <si>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</si>
  <si>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</si>
  <si>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</si>
  <si>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</si>
  <si>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</si>
  <si>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</si>
  <si>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</si>
  <si>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</si>
  <si>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</si>
  <si>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</si>
  <si>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</si>
  <si>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</si>
  <si>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</si>
  <si>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</si>
  <si>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</si>
  <si>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</si>
  <si>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</si>
  <si>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</si>
  <si>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</si>
  <si>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</si>
  <si>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</si>
  <si>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</si>
  <si>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</si>
  <si>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</si>
  <si>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</si>
  <si>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</si>
  <si>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</si>
  <si>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</si>
  <si>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</si>
  <si>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</si>
  <si>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</si>
  <si>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</si>
  <si>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</si>
  <si>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</si>
  <si>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</si>
  <si>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</si>
  <si>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</si>
  <si>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</si>
  <si>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</si>
  <si>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</si>
  <si>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</si>
  <si>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</si>
  <si>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</si>
  <si>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</si>
  <si>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</si>
  <si>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</si>
  <si>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</si>
  <si>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</si>
  <si>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</si>
  <si>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</si>
  <si>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</si>
  <si>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</si>
  <si>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</si>
  <si>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</si>
  <si>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</si>
  <si>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</si>
  <si>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</si>
  <si>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</si>
  <si>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</si>
  <si>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</si>
  <si>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</si>
  <si>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</si>
  <si>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</si>
  <si>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</si>
  <si>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</si>
  <si>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</si>
  <si>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</si>
  <si>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</si>
  <si>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</si>
  <si>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</si>
  <si>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</si>
  <si>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</si>
  <si>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</si>
  <si>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</si>
  <si>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</si>
  <si>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</si>
  <si>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</si>
  <si>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</si>
  <si>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</si>
  <si>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</si>
  <si>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</si>
  <si>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</si>
  <si>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</si>
  <si>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</si>
  <si>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</si>
  <si>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</si>
  <si>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</si>
  <si>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</si>
  <si>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</si>
  <si>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</si>
  <si>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</si>
  <si>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</si>
  <si>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</si>
  <si>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</si>
  <si>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</si>
  <si>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</si>
  <si>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</si>
  <si>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</si>
  <si>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</si>
  <si>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</si>
  <si>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</si>
  <si>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</si>
  <si>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</si>
  <si>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</si>
  <si>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</si>
  <si>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</si>
  <si>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</si>
  <si>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</si>
  <si>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</si>
  <si>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</si>
  <si>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</si>
  <si>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</si>
  <si>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</si>
  <si>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</si>
  <si>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</si>
  <si>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</si>
  <si>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</si>
  <si>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</si>
  <si>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</si>
  <si>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</si>
  <si>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</si>
  <si>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</si>
  <si>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</si>
  <si>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</si>
  <si>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</si>
  <si>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</si>
  <si>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</si>
  <si>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</si>
  <si>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</si>
  <si>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</si>
  <si>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</si>
  <si>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</si>
  <si>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</si>
  <si>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</si>
  <si>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</si>
  <si>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</si>
  <si>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</si>
  <si>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</si>
  <si>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</si>
  <si>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</si>
  <si>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</si>
  <si>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</si>
  <si>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</si>
  <si>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</si>
  <si>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</si>
  <si>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</si>
  <si>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</si>
  <si>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</si>
  <si>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</si>
  <si>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</si>
  <si>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</si>
  <si>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</si>
  <si>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</si>
  <si>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</si>
  <si>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</si>
  <si>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</si>
  <si>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</si>
  <si>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</si>
  <si>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</si>
  <si>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</si>
  <si>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</si>
  <si>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</si>
  <si>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</si>
  <si>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</si>
  <si>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</si>
  <si>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</si>
  <si>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</si>
  <si>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</si>
  <si>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</si>
  <si>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</si>
  <si>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</si>
  <si>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</si>
  <si>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</si>
  <si>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</si>
  <si>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</si>
  <si>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</si>
  <si>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</si>
  <si>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</si>
  <si>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</si>
  <si>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</si>
  <si>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</si>
  <si>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</si>
  <si>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</si>
  <si>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</si>
  <si>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</si>
  <si>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</si>
  <si>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</si>
  <si>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</si>
  <si>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</si>
  <si>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</si>
  <si>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</si>
  <si>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</si>
  <si>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</si>
  <si>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</si>
  <si>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</si>
  <si>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</si>
  <si>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</si>
  <si>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</si>
  <si>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</si>
  <si>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</si>
  <si>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</si>
  <si>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</si>
  <si>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</si>
  <si>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</si>
  <si>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</si>
  <si>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</si>
  <si>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</si>
  <si>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</si>
  <si>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</si>
  <si>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</si>
  <si>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</si>
  <si>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</si>
  <si>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</si>
  <si>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</si>
  <si>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</si>
  <si>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</si>
  <si>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</si>
  <si>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</si>
  <si>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</si>
  <si>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</si>
  <si>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</si>
  <si>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</si>
  <si>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</si>
  <si>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</si>
  <si>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</si>
  <si>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</si>
  <si>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</si>
  <si>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</si>
  <si>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</si>
  <si>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</si>
  <si>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</si>
  <si>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</si>
  <si>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</si>
  <si>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</si>
  <si>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</si>
  <si>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</si>
  <si>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</si>
  <si>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</si>
  <si>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</si>
  <si>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</si>
  <si>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</si>
  <si>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</si>
  <si>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</si>
  <si>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</si>
  <si>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</si>
  <si>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</si>
  <si>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</si>
  <si>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</si>
  <si>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</si>
  <si>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</si>
  <si>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</si>
  <si>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</si>
  <si>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</si>
  <si>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</si>
  <si>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</si>
  <si>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</si>
  <si>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</si>
  <si>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</si>
  <si>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</si>
  <si>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</si>
  <si>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</si>
  <si>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</si>
  <si>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</si>
  <si>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</si>
  <si>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</si>
  <si>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</si>
  <si>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</si>
  <si>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</si>
  <si>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</si>
  <si>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</si>
  <si>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</si>
  <si>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</si>
  <si>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</si>
  <si>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</si>
  <si>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</si>
  <si>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</si>
  <si>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</si>
  <si>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</si>
  <si>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</si>
  <si>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</si>
  <si>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</si>
  <si>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</si>
  <si>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</si>
  <si>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</si>
  <si>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</si>
  <si>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</si>
  <si>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</si>
  <si>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</si>
  <si>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</si>
  <si>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</si>
  <si>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</si>
  <si>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</si>
  <si>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</si>
  <si>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</si>
  <si>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</si>
  <si>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</si>
  <si>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</si>
  <si>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</si>
  <si>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</si>
  <si>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</si>
  <si>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</si>
  <si>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</si>
  <si>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</si>
  <si>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</si>
  <si>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</si>
  <si>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</si>
  <si>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</si>
  <si>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</si>
  <si>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</si>
  <si>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</si>
  <si>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</si>
  <si>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</si>
  <si>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</si>
  <si>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</si>
  <si>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</si>
  <si>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</si>
  <si>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</si>
  <si>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</si>
  <si>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</si>
  <si>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</si>
  <si>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</si>
  <si>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</si>
  <si>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</si>
  <si>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</si>
  <si>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</si>
  <si>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</si>
  <si>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</si>
  <si>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</si>
  <si>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</si>
  <si>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</si>
  <si>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</si>
  <si>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</si>
  <si>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</si>
  <si>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</si>
  <si>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</si>
  <si>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</si>
  <si>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</si>
  <si>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</si>
  <si>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</si>
  <si>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</si>
  <si>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</si>
  <si>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</si>
  <si>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</si>
  <si>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</si>
  <si>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</si>
  <si>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</si>
  <si>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</si>
  <si>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</si>
  <si>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</si>
  <si>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</si>
  <si>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</si>
  <si>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</si>
  <si>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</si>
  <si>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</si>
  <si>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</si>
  <si>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</si>
  <si>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</si>
  <si>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</si>
  <si>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</si>
  <si>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</si>
  <si>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</si>
  <si>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</si>
  <si>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</si>
  <si>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</si>
  <si>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</si>
  <si>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</si>
  <si>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</si>
  <si>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</si>
  <si>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</si>
  <si>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</si>
  <si>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</si>
  <si>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</si>
  <si>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</si>
  <si>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</si>
  <si>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</si>
  <si>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</si>
  <si>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</si>
  <si>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</si>
  <si>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</si>
  <si>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</si>
  <si>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</si>
  <si>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</si>
  <si>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</si>
  <si>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</si>
  <si>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</si>
  <si>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</si>
  <si>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</si>
  <si>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</si>
  <si>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</si>
  <si>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</si>
  <si>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</si>
  <si>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</si>
  <si>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</si>
  <si>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</si>
  <si>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</si>
  <si>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</si>
  <si>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</si>
  <si>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</si>
  <si>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</si>
  <si>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</si>
  <si>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</si>
  <si>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</si>
  <si>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</si>
  <si>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</si>
  <si>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</si>
  <si>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</si>
  <si>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</si>
  <si>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</si>
  <si>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</si>
  <si>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</si>
  <si>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</si>
  <si>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</si>
  <si>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</si>
  <si>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</si>
  <si>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</si>
  <si>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</si>
  <si>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</si>
  <si>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</si>
  <si>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</si>
  <si>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</si>
  <si>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</si>
  <si>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</si>
  <si>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</si>
  <si>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</si>
  <si>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</si>
  <si>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</si>
  <si>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</si>
  <si>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</si>
  <si>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</si>
  <si>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</si>
  <si>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</si>
  <si>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</si>
  <si>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</si>
  <si>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</si>
  <si>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</si>
  <si>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</si>
  <si>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</si>
  <si>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</si>
  <si>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</si>
  <si>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</si>
  <si>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</si>
  <si>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</si>
  <si>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</si>
  <si>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</si>
  <si>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</si>
  <si>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</si>
  <si>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</si>
  <si>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</si>
  <si>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</si>
  <si>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</si>
  <si>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</si>
  <si>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</si>
  <si>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</si>
  <si>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</si>
  <si>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</si>
  <si>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</si>
  <si>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</si>
  <si>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</si>
  <si>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</si>
  <si>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</si>
  <si>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</si>
  <si>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</si>
  <si>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</si>
  <si>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</si>
  <si>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</si>
  <si>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</si>
  <si>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</si>
  <si>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</si>
  <si>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</si>
  <si>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</si>
  <si>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</si>
  <si>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</si>
  <si>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</si>
  <si>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</si>
  <si>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</si>
  <si>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</si>
  <si>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</si>
  <si>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</si>
  <si>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</si>
  <si>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</si>
  <si>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</si>
  <si>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</si>
  <si>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</si>
  <si>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</si>
  <si>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</si>
  <si>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</si>
  <si>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</si>
  <si>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</si>
  <si>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</si>
  <si>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</si>
  <si>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</si>
  <si>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</si>
  <si>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</si>
  <si>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</si>
  <si>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</si>
  <si>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</si>
  <si>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</si>
  <si>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</si>
  <si>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</si>
  <si>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</si>
  <si>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</si>
  <si>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</si>
  <si>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</si>
  <si>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</si>
  <si>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</si>
  <si>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</si>
  <si>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</si>
  <si>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</si>
  <si>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</si>
  <si>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</si>
  <si>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</si>
  <si>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</si>
  <si>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</si>
  <si>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</si>
  <si>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</si>
  <si>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</si>
  <si>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</si>
  <si>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</si>
  <si>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</si>
  <si>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</si>
  <si>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</si>
  <si>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</si>
  <si>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</si>
  <si>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</si>
  <si>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</si>
  <si>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</si>
  <si>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</si>
  <si>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</si>
  <si>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</si>
  <si>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</si>
  <si>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</si>
  <si>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</si>
  <si>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</si>
  <si>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</si>
  <si>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</si>
  <si>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</si>
  <si>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</si>
  <si>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</si>
  <si>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</si>
  <si>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</si>
  <si>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</si>
  <si>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</si>
  <si>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</si>
  <si>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</si>
  <si>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</si>
  <si>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</si>
  <si>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</si>
  <si>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</si>
  <si>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</si>
  <si>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</si>
  <si>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</si>
  <si>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</si>
  <si>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</si>
  <si>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</si>
  <si>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</si>
  <si>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</si>
  <si>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</si>
  <si>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</si>
  <si>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</si>
  <si>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</si>
  <si>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</si>
  <si>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</si>
  <si>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</si>
  <si>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</si>
  <si>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</si>
  <si>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</si>
  <si>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</si>
  <si>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</si>
  <si>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</si>
  <si>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</si>
  <si>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</si>
  <si>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</si>
  <si>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</si>
  <si>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</si>
  <si>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</si>
  <si>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</si>
  <si>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</si>
  <si>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</si>
  <si>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</si>
  <si>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</si>
  <si>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</si>
  <si>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</si>
  <si>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</si>
  <si>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</si>
  <si>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</si>
  <si>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</si>
  <si>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</si>
  <si>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</si>
  <si>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</si>
  <si>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</si>
  <si>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</si>
  <si>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</si>
  <si>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</si>
  <si>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</si>
  <si>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</si>
  <si>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</si>
  <si>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</si>
  <si>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</si>
  <si>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</si>
  <si>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</si>
  <si>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</si>
  <si>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</si>
  <si>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</si>
  <si>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</si>
  <si>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</si>
  <si>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</si>
  <si>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</si>
  <si>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</si>
  <si>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</si>
  <si>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</si>
  <si>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</si>
  <si>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</si>
  <si>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</si>
  <si>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</si>
  <si>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</si>
  <si>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</si>
  <si>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</si>
  <si>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</si>
  <si>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</si>
  <si>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</si>
  <si>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</si>
  <si>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</si>
  <si>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</si>
  <si>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</si>
  <si>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</si>
  <si>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</si>
  <si>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</si>
  <si>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</si>
  <si>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</si>
  <si>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</si>
  <si>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</si>
  <si>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</si>
  <si>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</si>
  <si>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</si>
  <si>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</si>
  <si>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</si>
  <si>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</si>
  <si>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</si>
  <si>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</si>
  <si>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</si>
  <si>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</si>
  <si>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</si>
  <si>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</si>
  <si>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</si>
  <si>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</si>
  <si>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</si>
  <si>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</si>
  <si>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</si>
  <si>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</si>
  <si>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</si>
  <si>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</si>
  <si>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</si>
  <si>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</si>
  <si>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</si>
  <si>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</si>
  <si>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</si>
  <si>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</si>
  <si>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</si>
  <si>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</si>
  <si>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</si>
  <si>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</si>
  <si>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</si>
  <si>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</si>
  <si>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</si>
  <si>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</si>
  <si>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</si>
  <si>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</si>
  <si>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</si>
  <si>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</si>
  <si>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</si>
  <si>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</si>
  <si>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</si>
  <si>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</si>
  <si>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</si>
  <si>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</si>
  <si>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</si>
  <si>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</si>
  <si>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</si>
  <si>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</si>
  <si>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</si>
  <si>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</si>
  <si>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</si>
  <si>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</si>
  <si>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</si>
  <si>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</si>
  <si>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</si>
  <si>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</si>
  <si>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</si>
  <si>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</si>
  <si>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</si>
  <si>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</si>
  <si>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</si>
  <si>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</si>
  <si>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</si>
  <si>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</si>
  <si>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</si>
  <si>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</si>
  <si>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</si>
  <si>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</si>
  <si>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</si>
  <si>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</si>
  <si>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</si>
  <si>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</si>
  <si>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</si>
  <si>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</si>
  <si>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</si>
  <si>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</si>
  <si>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</si>
  <si>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</si>
  <si>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</si>
  <si>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</si>
  <si>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</si>
  <si>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</si>
  <si>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</si>
  <si>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</si>
  <si>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</si>
  <si>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</si>
  <si>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</si>
  <si>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</si>
  <si>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</si>
  <si>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</si>
  <si>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</si>
  <si>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</si>
  <si>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</si>
  <si>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</si>
  <si>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</si>
  <si>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</si>
  <si>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</si>
  <si>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</si>
  <si>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</si>
  <si>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</si>
  <si>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</si>
  <si>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</si>
  <si>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</si>
  <si>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</si>
  <si>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</si>
  <si>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</si>
  <si>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</si>
  <si>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</si>
  <si>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</si>
  <si>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</si>
  <si>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</si>
  <si>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</si>
  <si>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</si>
  <si>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</si>
  <si>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</si>
  <si>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</si>
  <si>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</si>
  <si>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</si>
  <si>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</si>
  <si>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</si>
  <si>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</si>
  <si>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</si>
  <si>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</si>
  <si>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</si>
  <si>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</si>
  <si>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</si>
  <si>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</si>
  <si>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</si>
  <si>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</si>
  <si>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</si>
  <si>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</si>
  <si>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</si>
  <si>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</si>
  <si>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</si>
  <si>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</si>
  <si>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</si>
  <si>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</si>
  <si>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</si>
  <si>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</si>
  <si>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</si>
  <si>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</si>
  <si>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</si>
  <si>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</si>
  <si>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</si>
  <si>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</si>
  <si>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</si>
  <si>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</si>
  <si>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</si>
  <si>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</si>
  <si>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</si>
  <si>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</si>
  <si>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</si>
  <si>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</si>
  <si>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</si>
  <si>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</si>
  <si>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</si>
  <si>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</si>
  <si>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</si>
  <si>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</si>
  <si>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</si>
  <si>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</si>
  <si>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</si>
  <si>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</si>
  <si>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</si>
  <si>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</si>
  <si>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</si>
  <si>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</si>
  <si>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</si>
  <si>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</si>
  <si>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</si>
  <si>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</si>
  <si>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</si>
  <si>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</si>
  <si>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</si>
  <si>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</si>
  <si>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</si>
  <si>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</si>
  <si>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</si>
  <si>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</si>
  <si>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</si>
  <si>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</si>
  <si>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</si>
  <si>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</si>
  <si>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</si>
  <si>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</si>
  <si>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</si>
  <si>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</si>
  <si>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</si>
  <si>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</si>
  <si>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</si>
  <si>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</si>
  <si>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</si>
  <si>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</si>
  <si>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</si>
  <si>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</si>
  <si>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</si>
  <si>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</si>
  <si>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</si>
  <si>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</si>
  <si>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</si>
  <si>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</si>
  <si>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</si>
  <si>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</si>
  <si>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</si>
  <si>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</si>
  <si>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</si>
  <si>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</si>
  <si>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</si>
  <si>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</si>
  <si>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</si>
  <si>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</si>
  <si>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</si>
  <si>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</si>
  <si>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</si>
  <si>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</si>
  <si>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</si>
  <si>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</si>
  <si>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</si>
  <si>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</si>
  <si>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</si>
  <si>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</si>
  <si>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</si>
  <si>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</si>
  <si>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</si>
  <si>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</si>
  <si>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</si>
  <si>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</si>
  <si>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</si>
  <si>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</si>
  <si>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</si>
  <si>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</si>
  <si>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</si>
  <si>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</si>
  <si>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</si>
  <si>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</si>
  <si>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</si>
  <si>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</si>
  <si>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</si>
  <si>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</si>
  <si>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</si>
  <si>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</si>
  <si>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</si>
  <si>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</si>
  <si>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</si>
  <si>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</si>
  <si>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</si>
  <si>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</si>
  <si>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</si>
  <si>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</si>
  <si>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</si>
  <si>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</si>
  <si>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</si>
  <si>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</si>
  <si>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</si>
  <si>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</si>
  <si>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</si>
  <si>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</si>
  <si>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</si>
  <si>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</si>
  <si>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</si>
  <si>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</si>
  <si>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</si>
  <si>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</si>
  <si>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</si>
  <si>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</si>
  <si>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</si>
  <si>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</si>
  <si>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</si>
  <si>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</si>
  <si>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</si>
  <si>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</si>
  <si>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</si>
  <si>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</si>
  <si>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</si>
  <si>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</si>
  <si>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</si>
  <si>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</si>
  <si>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</si>
  <si>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</si>
  <si>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</si>
  <si>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</si>
  <si>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</si>
  <si>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</si>
  <si>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</si>
  <si>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</si>
  <si>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</si>
  <si>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</si>
  <si>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</si>
  <si>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</si>
  <si>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</si>
  <si>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</si>
  <si>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</si>
  <si>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</si>
  <si>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</si>
  <si>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</si>
  <si>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</si>
  <si>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</si>
  <si>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</si>
  <si>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</si>
  <si>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</si>
  <si>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</si>
  <si>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</si>
  <si>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</si>
  <si>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</si>
  <si>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</si>
  <si>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</si>
  <si>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</si>
  <si>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</si>
  <si>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</si>
  <si>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</si>
  <si>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</si>
  <si>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</si>
  <si>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</si>
  <si>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</si>
  <si>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</si>
  <si>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</si>
  <si>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</si>
  <si>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</si>
  <si>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</si>
  <si>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</si>
  <si>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</si>
  <si>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</si>
  <si>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</si>
  <si>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</si>
  <si>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</si>
  <si>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</si>
  <si>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</si>
  <si>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</si>
  <si>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</si>
  <si>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</si>
  <si>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</si>
  <si>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</si>
  <si>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</si>
  <si>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</si>
  <si>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</si>
  <si>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</si>
  <si>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</si>
  <si>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</si>
  <si>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</si>
  <si>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</si>
  <si>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</si>
  <si>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</si>
  <si>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</si>
  <si>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</si>
  <si>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</si>
  <si>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</si>
  <si>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</si>
  <si>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</si>
  <si>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</si>
  <si>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</si>
  <si>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</si>
  <si>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</si>
  <si>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</si>
  <si>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</si>
  <si>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</si>
  <si>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</si>
  <si>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</si>
  <si>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</si>
  <si>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</si>
  <si>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</si>
  <si>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</si>
  <si>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</si>
  <si>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</si>
  <si>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</si>
  <si>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</si>
  <si>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</si>
  <si>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</si>
  <si>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</si>
  <si>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</si>
  <si>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</si>
  <si>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</si>
  <si>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</si>
  <si>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</si>
  <si>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</si>
  <si>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</si>
  <si>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</si>
  <si>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</si>
  <si>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</si>
  <si>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</si>
  <si>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</si>
  <si>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</si>
  <si>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</si>
  <si>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</si>
  <si>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</si>
  <si>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</si>
  <si>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</si>
  <si>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</si>
  <si>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</si>
  <si>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</si>
  <si>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</si>
  <si>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</si>
  <si>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</si>
  <si>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</si>
  <si>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</si>
  <si>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</si>
  <si>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</si>
  <si>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</si>
  <si>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</si>
  <si>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</si>
  <si>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</si>
  <si>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</si>
  <si>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</si>
  <si>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</si>
  <si>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</si>
  <si>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</si>
  <si>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</si>
  <si>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</si>
  <si>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</si>
  <si>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</si>
  <si>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</si>
  <si>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</si>
  <si>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</si>
  <si>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</si>
  <si>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</si>
  <si>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</si>
  <si>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</si>
  <si>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</si>
  <si>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</si>
  <si>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</si>
  <si>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</si>
  <si>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</si>
  <si>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</si>
  <si>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</si>
  <si>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</si>
  <si>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</si>
  <si>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</si>
  <si>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</si>
  <si>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</si>
  <si>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</si>
  <si>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</si>
  <si>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</si>
  <si>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</si>
  <si>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</si>
  <si>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</si>
  <si>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</si>
  <si>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</si>
  <si>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</si>
  <si>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</si>
  <si>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</si>
  <si>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</si>
  <si>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</si>
  <si>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</si>
  <si>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</si>
  <si>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</si>
  <si>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</si>
  <si>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</si>
  <si>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</si>
  <si>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</si>
  <si>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</si>
  <si>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</si>
  <si>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</si>
  <si>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</si>
  <si>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</si>
  <si>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</si>
  <si>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</si>
  <si>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</si>
  <si>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</si>
  <si>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</si>
  <si>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</si>
  <si>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</si>
  <si>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</si>
  <si>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</si>
  <si>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</si>
  <si>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</si>
  <si>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</si>
  <si>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</si>
  <si>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</si>
  <si>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</si>
  <si>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</si>
  <si>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</si>
  <si>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</si>
  <si>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</si>
  <si>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</si>
  <si>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</si>
  <si>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</si>
  <si>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</si>
  <si>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</si>
  <si>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</si>
  <si>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</si>
  <si>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</si>
  <si>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</si>
  <si>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</si>
  <si>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</si>
  <si>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</si>
  <si>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</si>
  <si>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</si>
  <si>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</si>
  <si>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</si>
  <si>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</si>
  <si>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</si>
  <si>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</si>
  <si>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</si>
  <si>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</si>
  <si>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</si>
  <si>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</si>
  <si>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</si>
  <si>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</si>
  <si>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</si>
  <si>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</si>
  <si>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</si>
  <si>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</si>
  <si>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</si>
  <si>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</si>
  <si>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</si>
  <si>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</si>
  <si>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</si>
  <si>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</si>
  <si>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</si>
  <si>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</si>
  <si>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</si>
  <si>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</si>
  <si>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</si>
  <si>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</si>
  <si>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</si>
  <si>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</si>
  <si>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</si>
  <si>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</si>
  <si>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</si>
  <si>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</si>
  <si>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</si>
  <si>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</si>
  <si>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</si>
  <si>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</si>
  <si>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</si>
  <si>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</si>
  <si>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</si>
  <si>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</si>
  <si>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</si>
  <si>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</si>
  <si>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</si>
  <si>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</si>
  <si>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</si>
  <si>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</si>
  <si>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</si>
  <si>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</si>
  <si>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</si>
  <si>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</si>
  <si>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</si>
  <si>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</si>
  <si>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</si>
  <si>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</si>
  <si>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</si>
  <si>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</si>
  <si>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</si>
  <si>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</si>
  <si>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</si>
  <si>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</si>
  <si>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</si>
  <si>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</si>
  <si>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</si>
  <si>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</si>
  <si>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</si>
  <si>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</si>
  <si>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</si>
  <si>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</si>
  <si>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</si>
  <si>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</si>
  <si>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</si>
  <si>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</si>
  <si>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</si>
  <si>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</si>
  <si>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</si>
  <si>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</si>
  <si>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</si>
  <si>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</si>
  <si>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</si>
  <si>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</si>
  <si>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</si>
  <si>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</si>
  <si>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</si>
  <si>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</si>
  <si>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</si>
  <si>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</si>
  <si>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</si>
  <si>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</si>
  <si>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</si>
  <si>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</si>
  <si>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</si>
  <si>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</si>
  <si>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</si>
  <si>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</si>
  <si>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</si>
  <si>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</si>
  <si>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</si>
  <si>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</si>
  <si>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</si>
  <si>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</si>
  <si>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</si>
  <si>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</si>
  <si>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</si>
  <si>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</si>
  <si>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</si>
  <si>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</si>
  <si>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</si>
  <si>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</si>
  <si>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</si>
  <si>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</si>
  <si>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</si>
  <si>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</si>
  <si>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</si>
  <si>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</si>
  <si>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</si>
  <si>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</si>
  <si>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</si>
  <si>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</si>
  <si>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</si>
  <si>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</si>
  <si>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</si>
  <si>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</si>
  <si>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</si>
  <si>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</si>
  <si>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</si>
  <si>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</si>
  <si>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</si>
  <si>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</si>
  <si>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</si>
  <si>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</si>
  <si>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</si>
  <si>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</si>
  <si>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</si>
  <si>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</si>
  <si>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</si>
  <si>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</si>
  <si>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</si>
  <si>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</si>
  <si>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</si>
  <si>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</si>
  <si>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</si>
  <si>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</si>
  <si>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</si>
  <si>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</si>
  <si>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</si>
  <si>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</si>
  <si>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</si>
  <si>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</si>
  <si>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</si>
  <si>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</si>
  <si>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</si>
  <si>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</si>
  <si>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</si>
  <si>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</si>
  <si>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</si>
  <si>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</si>
  <si>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</si>
  <si>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</si>
  <si>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</si>
  <si>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</si>
  <si>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</si>
  <si>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</si>
  <si>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</si>
  <si>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</si>
  <si>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</si>
  <si>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</si>
  <si>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</si>
  <si>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</si>
  <si>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</si>
  <si>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</si>
  <si>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</si>
  <si>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</si>
  <si>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</si>
  <si>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</si>
  <si>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</si>
  <si>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</si>
  <si>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</si>
  <si>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</si>
  <si>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</si>
  <si>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</si>
  <si>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</si>
  <si>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</si>
  <si>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</si>
  <si>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</si>
  <si>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</si>
  <si>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</si>
  <si>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</si>
  <si>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</si>
  <si>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</si>
  <si>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</si>
  <si>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</si>
  <si>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</si>
  <si>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</si>
  <si>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</si>
  <si>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</si>
  <si>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</si>
  <si>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</si>
  <si>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</si>
  <si>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</si>
  <si>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</si>
  <si>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</si>
  <si>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</si>
  <si>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</si>
  <si>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</si>
  <si>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</si>
  <si>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</si>
  <si>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</si>
  <si>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</si>
  <si>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</si>
  <si>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</si>
  <si>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</si>
  <si>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</si>
  <si>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</si>
  <si>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</si>
  <si>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</si>
  <si>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</si>
  <si>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</si>
  <si>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</si>
  <si>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</si>
  <si>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</si>
  <si>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</si>
  <si>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</si>
  <si>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</si>
  <si>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</si>
  <si>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</si>
  <si>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</si>
  <si>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</si>
  <si>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</si>
  <si>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</si>
  <si>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</si>
  <si>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</si>
  <si>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</si>
  <si>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</si>
  <si>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</si>
  <si>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</si>
  <si>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</si>
  <si>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</si>
  <si>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</si>
  <si>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</si>
  <si>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</si>
  <si>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</si>
  <si>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</si>
  <si>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</si>
  <si>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</si>
  <si>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</si>
  <si>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</si>
  <si>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</si>
  <si>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</si>
  <si>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</si>
  <si>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</si>
  <si>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</si>
  <si>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</si>
  <si>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</si>
  <si>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</si>
  <si>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</si>
  <si>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</si>
  <si>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</si>
  <si>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</si>
  <si>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</si>
  <si>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</si>
  <si>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</si>
  <si>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</si>
  <si>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</si>
  <si>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</si>
  <si>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</si>
  <si>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</si>
  <si>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</si>
  <si>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</si>
  <si>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</si>
  <si>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</si>
  <si>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</si>
  <si>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</si>
  <si>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</si>
  <si>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</si>
  <si>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</si>
  <si>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</si>
  <si>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</si>
  <si>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</si>
  <si>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</si>
  <si>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</si>
  <si>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</si>
  <si>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</si>
  <si>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</si>
  <si>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</si>
  <si>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</si>
  <si>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</si>
  <si>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</si>
  <si>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</si>
  <si>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</si>
  <si>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</si>
  <si>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</si>
  <si>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</si>
  <si>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</si>
  <si>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</si>
  <si>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</si>
  <si>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</si>
  <si>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</si>
  <si>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</si>
  <si>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</si>
  <si>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</si>
  <si>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</si>
  <si>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</si>
  <si>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</si>
  <si>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</si>
  <si>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</si>
  <si>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</si>
  <si>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</si>
  <si>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</si>
  <si>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</si>
  <si>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</si>
  <si>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</si>
  <si>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</si>
  <si>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</si>
  <si>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</si>
  <si>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</si>
  <si>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</si>
  <si>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</si>
  <si>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</si>
  <si>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</si>
  <si>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</si>
  <si>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</si>
  <si>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</si>
  <si>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</si>
  <si>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</si>
  <si>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</si>
  <si>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</si>
  <si>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</si>
  <si>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</si>
  <si>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</si>
  <si>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</si>
  <si>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</si>
  <si>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</si>
  <si>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</si>
  <si>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</si>
  <si>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</si>
  <si>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</si>
  <si>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</si>
  <si>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</si>
  <si>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</si>
  <si>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</si>
  <si>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</si>
  <si>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</si>
  <si>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</si>
  <si>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</si>
  <si>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</si>
  <si>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</si>
  <si>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</si>
  <si>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</si>
  <si>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</si>
  <si>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</si>
  <si>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</si>
  <si>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</si>
  <si>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</si>
  <si>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</si>
  <si>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</si>
  <si>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</si>
  <si>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</si>
  <si>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</si>
  <si>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</si>
  <si>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</si>
  <si>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</si>
  <si>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</si>
  <si>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</si>
  <si>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</si>
  <si>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</si>
  <si>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</si>
  <si>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</si>
  <si>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</si>
  <si>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</si>
  <si>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</si>
  <si>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</si>
  <si>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</si>
  <si>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</si>
  <si>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</si>
  <si>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</si>
  <si>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</si>
  <si>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</si>
  <si>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</si>
  <si>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</si>
  <si>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</si>
  <si>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</si>
  <si>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</si>
  <si>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</si>
  <si>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</si>
  <si>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</si>
  <si>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</si>
  <si>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</si>
  <si>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</si>
  <si>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</si>
  <si>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</si>
  <si>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</si>
  <si>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</si>
  <si>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</si>
  <si>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</si>
  <si>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</si>
  <si>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</si>
  <si>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</si>
  <si>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</si>
  <si>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</si>
  <si>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</si>
  <si>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</si>
  <si>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</si>
  <si>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</si>
  <si>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</si>
  <si>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</si>
  <si>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</si>
  <si>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</si>
  <si>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</si>
  <si>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</si>
  <si>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</si>
  <si>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</si>
  <si>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</si>
  <si>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</si>
  <si>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</si>
  <si>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</si>
  <si>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</si>
  <si>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</si>
  <si>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</si>
  <si>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</si>
  <si>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</si>
  <si>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</si>
  <si>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</si>
  <si>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</si>
  <si>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</si>
  <si>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</si>
  <si>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</si>
  <si>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</si>
  <si>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</si>
  <si>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</si>
  <si>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</si>
  <si>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</si>
  <si>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</si>
  <si>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</si>
  <si>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</si>
  <si>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</si>
  <si>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</si>
  <si>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</si>
  <si>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</si>
  <si>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</si>
  <si>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</si>
  <si>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</si>
  <si>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</si>
  <si>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</si>
  <si>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</si>
  <si>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</si>
  <si>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</si>
  <si>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</si>
  <si>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</si>
  <si>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</si>
  <si>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</si>
  <si>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</si>
  <si>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</si>
  <si>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</si>
  <si>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</si>
  <si>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</si>
  <si>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</si>
  <si>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</si>
  <si>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</si>
  <si>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</si>
  <si>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</si>
  <si>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</si>
  <si>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</si>
  <si>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</si>
  <si>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</si>
  <si>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</si>
  <si>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</si>
  <si>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</si>
  <si>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</si>
  <si>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</si>
  <si>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</si>
  <si>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</si>
  <si>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</si>
  <si>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</si>
  <si>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</si>
  <si>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</si>
  <si>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</si>
  <si>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</si>
  <si>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</si>
  <si>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</si>
  <si>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</si>
  <si>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</si>
  <si>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</si>
  <si>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</si>
  <si>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</si>
  <si>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</si>
  <si>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</si>
  <si>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</si>
  <si>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</si>
  <si>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</si>
  <si>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</si>
  <si>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</si>
  <si>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</si>
  <si>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</si>
  <si>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</si>
  <si>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</si>
  <si>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</si>
  <si>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</si>
  <si>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</si>
  <si>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</si>
  <si>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</si>
  <si>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</si>
  <si>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</si>
  <si>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</si>
  <si>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</si>
  <si>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</si>
  <si>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</si>
  <si>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</si>
  <si>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</si>
  <si>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</si>
  <si>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</si>
  <si>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</si>
  <si>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</si>
  <si>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</si>
  <si>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</si>
  <si>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</si>
  <si>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</si>
  <si>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</si>
  <si>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</si>
  <si>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</si>
  <si>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</si>
  <si>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</si>
  <si>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</si>
  <si>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</si>
  <si>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</si>
  <si>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</si>
  <si>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</si>
  <si>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</si>
  <si>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</si>
  <si>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</si>
  <si>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</si>
  <si>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</si>
  <si>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</si>
  <si>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</si>
  <si>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</si>
  <si>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</si>
  <si>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</si>
  <si>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</si>
  <si>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</si>
  <si>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</si>
  <si>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</si>
  <si>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</si>
  <si>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</si>
  <si>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</si>
  <si>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</si>
  <si>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</si>
  <si>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</si>
  <si>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</si>
  <si>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</si>
  <si>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</si>
  <si>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</si>
  <si>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</si>
  <si>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</si>
  <si>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</si>
  <si>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</si>
  <si>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</si>
  <si>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</si>
  <si>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</si>
  <si>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</si>
  <si>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</si>
  <si>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</si>
  <si>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</si>
  <si>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</si>
  <si>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</si>
  <si>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</si>
  <si>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</si>
  <si>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</si>
  <si>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</si>
  <si>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</si>
  <si>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</si>
  <si>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</si>
  <si>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</si>
  <si>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</si>
  <si>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</si>
  <si>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</si>
  <si>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</si>
  <si>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</si>
  <si>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</si>
  <si>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</si>
  <si>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</si>
  <si>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</si>
  <si>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</si>
  <si>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</si>
  <si>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</si>
  <si>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</si>
  <si>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</si>
  <si>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</si>
  <si>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</si>
  <si>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</si>
  <si>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</si>
  <si>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</si>
  <si>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</si>
  <si>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</si>
  <si>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</si>
  <si>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</si>
  <si>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</si>
  <si>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</si>
  <si>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</si>
  <si>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</si>
  <si>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</si>
  <si>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</si>
  <si>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</si>
  <si>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</si>
  <si>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</si>
  <si>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</si>
  <si>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</si>
  <si>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</si>
  <si>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</si>
  <si>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</si>
  <si>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</si>
  <si>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</si>
  <si>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</si>
  <si>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</si>
  <si>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</si>
  <si>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</si>
  <si>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</si>
  <si>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</si>
  <si>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</si>
  <si>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</si>
  <si>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</si>
  <si>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</si>
  <si>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</si>
  <si>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</si>
  <si>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</si>
  <si>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</si>
  <si>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</si>
  <si>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</si>
  <si>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</si>
  <si>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</si>
  <si>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</si>
  <si>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</si>
  <si>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</si>
  <si>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</si>
  <si>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</si>
  <si>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</si>
  <si>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</si>
  <si>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</si>
  <si>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</si>
  <si>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</si>
  <si>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</si>
  <si>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</si>
  <si>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</si>
  <si>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</si>
  <si>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</si>
  <si>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</si>
  <si>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</si>
  <si>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</si>
  <si>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</si>
  <si>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</si>
  <si>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</si>
  <si>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</si>
  <si>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</si>
  <si>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</si>
  <si>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</si>
  <si>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</si>
  <si>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</si>
  <si>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</si>
  <si>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</si>
  <si>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</si>
  <si>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</si>
  <si>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</si>
  <si>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</si>
  <si>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</si>
  <si>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</si>
  <si>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</si>
  <si>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</si>
  <si>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</si>
  <si>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</si>
  <si>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</si>
  <si>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</si>
  <si>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</si>
  <si>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</si>
  <si>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</si>
  <si>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</si>
  <si>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</si>
  <si>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</si>
  <si>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</si>
  <si>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</si>
  <si>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</si>
  <si>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</si>
  <si>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</si>
  <si>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</si>
  <si>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</si>
  <si>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</si>
  <si>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</si>
  <si>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</si>
  <si>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</si>
  <si>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</si>
  <si>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</si>
  <si>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</si>
  <si>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</si>
  <si>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</si>
  <si>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</si>
  <si>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</si>
  <si>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</si>
  <si>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</si>
  <si>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</si>
  <si>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</si>
  <si>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</si>
  <si>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</si>
  <si>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</si>
  <si>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</si>
  <si>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</si>
  <si>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</si>
  <si>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</si>
  <si>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</si>
  <si>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</si>
  <si>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</si>
  <si>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</si>
  <si>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</si>
  <si>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</si>
  <si>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</si>
  <si>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</si>
  <si>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</si>
  <si>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</si>
  <si>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</si>
  <si>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</si>
  <si>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</si>
  <si>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</si>
  <si>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</si>
  <si>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</si>
  <si>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</si>
  <si>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</si>
  <si>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</si>
  <si>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</si>
  <si>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</si>
  <si>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</si>
  <si>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</si>
  <si>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</si>
  <si>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</si>
  <si>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</si>
  <si>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</si>
  <si>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</si>
  <si>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</si>
  <si>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</si>
  <si>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</si>
  <si>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</si>
  <si>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</si>
  <si>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</si>
  <si>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</si>
  <si>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</si>
  <si>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</si>
  <si>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</si>
  <si>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</si>
  <si>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</si>
  <si>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</si>
  <si>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</si>
  <si>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</si>
  <si>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</si>
  <si>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</si>
  <si>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</si>
  <si>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</si>
  <si>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</si>
  <si>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</si>
  <si>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</si>
  <si>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</si>
  <si>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</si>
  <si>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</si>
  <si>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</si>
  <si>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</si>
  <si>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</si>
  <si>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</si>
  <si>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</si>
  <si>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</si>
  <si>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</si>
  <si>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</si>
  <si>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</si>
  <si>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</si>
  <si>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</si>
  <si>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</si>
  <si>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</si>
  <si>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</si>
  <si>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</si>
  <si>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</si>
  <si>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</si>
  <si>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</si>
  <si>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</si>
  <si>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</si>
  <si>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</si>
  <si>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</si>
  <si>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</si>
  <si>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</si>
  <si>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</si>
  <si>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</si>
  <si>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</si>
  <si>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</si>
  <si>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</si>
  <si>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</si>
  <si>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</si>
  <si>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</si>
  <si>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</si>
  <si>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</si>
  <si>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</si>
  <si>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</si>
  <si>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</si>
  <si>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</si>
  <si>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</si>
  <si>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</si>
  <si>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</si>
  <si>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</si>
  <si>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</si>
  <si>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</si>
  <si>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</si>
  <si>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</si>
  <si>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</si>
  <si>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</si>
  <si>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</si>
  <si>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</si>
  <si>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</si>
  <si>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</si>
  <si>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</si>
  <si>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</si>
  <si>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</si>
  <si>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</si>
  <si>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</si>
  <si>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</si>
  <si>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</si>
  <si>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</si>
  <si>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</si>
  <si>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</si>
  <si>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</si>
  <si>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</si>
  <si>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</si>
  <si>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</si>
  <si>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</si>
  <si>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</si>
  <si>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</si>
  <si>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</si>
  <si>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</si>
  <si>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</si>
  <si>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</si>
  <si>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</si>
  <si>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</si>
  <si>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</si>
  <si>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</si>
  <si>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</si>
  <si>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</si>
  <si>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</si>
  <si>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</si>
  <si>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</si>
  <si>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</si>
  <si>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</si>
  <si>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</si>
  <si>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</si>
  <si>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</si>
  <si>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</si>
  <si>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</si>
  <si>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</si>
  <si>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</si>
  <si>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</si>
  <si>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</si>
  <si>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</si>
  <si>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</si>
  <si>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</si>
  <si>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</si>
  <si>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</si>
  <si>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</si>
  <si>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</si>
  <si>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</si>
  <si>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</si>
  <si>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</si>
  <si>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</si>
  <si>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</si>
  <si>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</si>
  <si>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</si>
  <si>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</si>
  <si>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</si>
  <si>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</si>
  <si>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</si>
  <si>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</si>
  <si>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</si>
  <si>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</si>
  <si>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</si>
  <si>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</si>
  <si>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</si>
  <si>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</si>
  <si>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</si>
  <si>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</si>
  <si>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</si>
  <si>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</si>
  <si>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</si>
  <si>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</si>
  <si>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</si>
  <si>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</si>
  <si>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</si>
  <si>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</si>
  <si>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</si>
  <si>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</si>
  <si>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</si>
  <si>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</si>
  <si>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</si>
  <si>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</si>
  <si>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</si>
  <si>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</si>
  <si>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</si>
  <si>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</si>
  <si>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</si>
  <si>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</si>
  <si>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</si>
  <si>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</si>
  <si>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</si>
  <si>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</si>
  <si>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</si>
  <si>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</si>
  <si>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</si>
  <si>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</si>
  <si>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</si>
  <si>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</si>
  <si>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</si>
  <si>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</si>
  <si>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</si>
  <si>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</si>
  <si>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</si>
  <si>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</si>
  <si>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</si>
  <si>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</si>
  <si>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</si>
  <si>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</si>
  <si>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</si>
  <si>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</si>
  <si>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</si>
  <si>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</si>
  <si>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</si>
  <si>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</si>
  <si>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</si>
  <si>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</si>
  <si>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</si>
  <si>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</si>
  <si>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</si>
  <si>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</si>
  <si>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</si>
  <si>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</si>
  <si>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</si>
  <si>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</si>
  <si>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</si>
  <si>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</si>
  <si>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</si>
  <si>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</si>
  <si>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</si>
  <si>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</si>
  <si>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</si>
  <si>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</si>
  <si>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</si>
  <si>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</si>
  <si>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</si>
  <si>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</si>
  <si>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</si>
  <si>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</si>
  <si>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</si>
  <si>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</si>
  <si>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</si>
  <si>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</si>
  <si>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</si>
  <si>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</si>
  <si>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</si>
  <si>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</si>
  <si>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</si>
  <si>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</si>
  <si>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</si>
  <si>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</si>
  <si>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</si>
  <si>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</si>
  <si>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</si>
  <si>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</si>
  <si>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</si>
  <si>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</si>
  <si>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</si>
  <si>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</si>
  <si>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</si>
  <si>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</si>
  <si>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</si>
  <si>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</si>
  <si>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</si>
  <si>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</si>
  <si>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</si>
  <si>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</si>
  <si>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</si>
  <si>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</si>
  <si>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</si>
  <si>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</si>
  <si>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</si>
  <si>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</si>
  <si>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</si>
  <si>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</si>
  <si>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</si>
  <si>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</si>
  <si>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</si>
  <si>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</si>
  <si>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</si>
  <si>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</si>
  <si>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</si>
  <si>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</si>
  <si>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</si>
  <si>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</si>
  <si>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</si>
  <si>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</si>
  <si>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</si>
  <si>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</si>
  <si>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</si>
  <si>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</si>
  <si>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</si>
  <si>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</si>
  <si>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</si>
  <si>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</si>
  <si>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</si>
  <si>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</si>
  <si>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</si>
  <si>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</si>
  <si>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</si>
  <si>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</si>
  <si>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</si>
  <si>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</si>
  <si>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</si>
  <si>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</si>
  <si>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</si>
  <si>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</si>
  <si>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</si>
  <si>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</si>
  <si>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</si>
  <si>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</si>
  <si>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</si>
  <si>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</si>
  <si>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</si>
  <si>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</si>
  <si>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</si>
  <si>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</si>
  <si>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</si>
  <si>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</si>
  <si>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</si>
  <si>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</si>
  <si>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</si>
  <si>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</si>
  <si>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</si>
  <si>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</si>
  <si>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</si>
  <si>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</si>
  <si>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</si>
  <si>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</si>
  <si>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</si>
  <si>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</si>
  <si>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</si>
  <si>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</si>
  <si>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</si>
  <si>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</si>
  <si>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</si>
  <si>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</si>
  <si>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</si>
  <si>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</si>
  <si>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</si>
  <si>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</si>
  <si>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</si>
  <si>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</si>
  <si>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</si>
  <si>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</si>
  <si>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</si>
  <si>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</si>
  <si>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</si>
  <si>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</si>
  <si>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</si>
  <si>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</si>
  <si>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</si>
  <si>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</si>
  <si>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</si>
  <si>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</si>
  <si>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</si>
  <si>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</si>
  <si>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</si>
  <si>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</si>
  <si>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</si>
  <si>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</si>
  <si>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</si>
  <si>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</si>
  <si>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</si>
  <si>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</si>
  <si>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</si>
  <si>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</si>
  <si>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</si>
  <si>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</si>
  <si>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</si>
  <si>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</si>
  <si>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</si>
  <si>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</si>
  <si>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</si>
  <si>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</si>
  <si>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</si>
  <si>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</si>
  <si>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</si>
  <si>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</si>
  <si>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</si>
  <si>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</si>
  <si>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</si>
  <si>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</si>
  <si>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</si>
  <si>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</si>
  <si>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</si>
  <si>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</si>
  <si>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</si>
  <si>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</si>
  <si>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</si>
  <si>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</si>
  <si>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</si>
  <si>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</si>
  <si>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</si>
  <si>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</si>
  <si>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</si>
  <si>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</si>
  <si>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</si>
  <si>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</si>
  <si>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</si>
  <si>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</si>
  <si>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</si>
  <si>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</si>
  <si>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</si>
  <si>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</si>
  <si>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</si>
  <si>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</si>
  <si>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</si>
  <si>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</si>
  <si>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</si>
  <si>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</si>
  <si>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</si>
  <si>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</si>
  <si>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</si>
  <si>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</si>
  <si>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</si>
  <si>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</si>
  <si>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</si>
  <si>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</si>
  <si>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</si>
  <si>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</si>
  <si>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</si>
  <si>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</si>
  <si>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</si>
  <si>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</si>
  <si>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</si>
  <si>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</si>
  <si>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</si>
  <si>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</si>
  <si>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</si>
  <si>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</si>
  <si>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</si>
  <si>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</si>
  <si>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</si>
  <si>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</si>
  <si>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</si>
  <si>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</si>
  <si>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</si>
  <si>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</si>
  <si>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</si>
  <si>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</si>
  <si>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</si>
  <si>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</si>
  <si>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</si>
  <si>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</si>
  <si>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</si>
  <si>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</si>
  <si>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</si>
  <si>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</si>
  <si>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</si>
  <si>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</si>
  <si>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</si>
  <si>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</si>
  <si>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</si>
  <si>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</si>
  <si>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</si>
  <si>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</si>
  <si>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</si>
  <si>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</si>
  <si>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</si>
  <si>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</si>
  <si>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</si>
  <si>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</si>
  <si>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</si>
  <si>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</si>
  <si>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</si>
  <si>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</si>
  <si>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</si>
  <si>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</si>
  <si>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</si>
  <si>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</si>
  <si>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</si>
  <si>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</si>
  <si>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</si>
  <si>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</si>
  <si>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</si>
  <si>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</si>
  <si>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</si>
  <si>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</si>
  <si>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</si>
  <si>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</si>
  <si>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</si>
  <si>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</si>
  <si>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</si>
  <si>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</si>
  <si>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</si>
  <si>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</si>
  <si>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</si>
  <si>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</si>
  <si>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</si>
  <si>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</si>
  <si>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</si>
  <si>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</si>
  <si>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</si>
  <si>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</si>
  <si>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</si>
  <si>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</si>
  <si>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</si>
  <si>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</si>
  <si>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</si>
  <si>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</si>
  <si>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</si>
  <si>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</si>
  <si>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</si>
  <si>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</si>
  <si>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</si>
  <si>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</si>
  <si>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</si>
  <si>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</si>
  <si>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</si>
  <si>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</si>
  <si>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</si>
  <si>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</si>
  <si>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</si>
  <si>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</si>
  <si>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</si>
  <si>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</si>
  <si>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</si>
  <si>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</si>
  <si>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</si>
  <si>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</si>
  <si>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</si>
  <si>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</si>
  <si>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</si>
  <si>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</si>
  <si>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</si>
  <si>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</si>
  <si>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</si>
  <si>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</si>
  <si>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</si>
  <si>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</si>
  <si>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</si>
  <si>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</si>
  <si>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</si>
  <si>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</si>
  <si>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</si>
  <si>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</si>
  <si>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</si>
  <si>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</si>
  <si>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</si>
  <si>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</si>
  <si>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</si>
  <si>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</si>
  <si>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</si>
  <si>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</si>
  <si>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</si>
  <si>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</si>
  <si>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</si>
  <si>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</si>
  <si>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</si>
  <si>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</si>
  <si>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</si>
  <si>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</si>
  <si>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</si>
  <si>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</si>
  <si>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</si>
  <si>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</si>
  <si>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</si>
  <si>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</si>
  <si>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</si>
  <si>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</si>
  <si>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</si>
  <si>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</si>
  <si>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</si>
  <si>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</si>
  <si>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</si>
  <si>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</si>
  <si>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</si>
  <si>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</si>
  <si>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</si>
  <si>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</si>
  <si>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</si>
  <si>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</si>
  <si>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</si>
  <si>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</si>
  <si>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</si>
  <si>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</si>
  <si>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</si>
  <si>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</si>
  <si>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</si>
  <si>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</si>
  <si>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</si>
  <si>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</si>
  <si>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</si>
  <si>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</si>
  <si>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</si>
  <si>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</si>
  <si>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</si>
  <si>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</si>
  <si>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</si>
  <si>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</si>
  <si>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</si>
  <si>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</si>
  <si>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</si>
  <si>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</si>
  <si>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</si>
  <si>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</si>
  <si>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</si>
  <si>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</si>
  <si>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</si>
  <si>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</si>
  <si>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</si>
  <si>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</si>
  <si>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</si>
  <si>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</si>
  <si>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</si>
  <si>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</si>
  <si>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</si>
  <si>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</si>
  <si>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</si>
  <si>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</si>
  <si>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</si>
  <si>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</si>
  <si>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</si>
  <si>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</si>
  <si>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</si>
  <si>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</si>
  <si>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</si>
  <si>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</si>
  <si>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</si>
  <si>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</si>
  <si>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</si>
  <si>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</si>
  <si>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</si>
  <si>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</si>
  <si>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</si>
  <si>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</si>
  <si>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</si>
  <si>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</si>
  <si>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</si>
  <si>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</si>
  <si>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</si>
  <si>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</si>
  <si>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</si>
  <si>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</si>
  <si>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</si>
  <si>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</si>
  <si>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</si>
  <si>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</si>
  <si>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</si>
  <si>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</si>
  <si>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</si>
  <si>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</si>
  <si>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</si>
  <si>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</si>
  <si>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</si>
  <si>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</si>
  <si>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</si>
  <si>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</si>
  <si>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</si>
  <si>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</si>
  <si>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</si>
  <si>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</si>
  <si>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</si>
  <si>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</si>
  <si>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</si>
  <si>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</si>
  <si>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</si>
  <si>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</si>
  <si>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</si>
  <si>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</si>
  <si>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</si>
  <si>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</si>
  <si>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</si>
  <si>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</si>
  <si>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</si>
  <si>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</si>
  <si>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</si>
  <si>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</si>
  <si>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</si>
  <si>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</si>
  <si>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</si>
  <si>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</si>
  <si>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</si>
  <si>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</si>
  <si>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</si>
  <si>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</si>
  <si>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</si>
  <si>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</si>
  <si>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</si>
  <si>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</si>
  <si>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</si>
  <si>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</si>
  <si>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</si>
  <si>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</si>
  <si>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</si>
  <si>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</si>
  <si>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</si>
  <si>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</si>
  <si>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</si>
  <si>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</si>
  <si>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</si>
  <si>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</si>
  <si>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</si>
  <si>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</si>
  <si>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</si>
  <si>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</si>
  <si>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</si>
  <si>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</si>
  <si>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</si>
  <si>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</si>
  <si>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</si>
  <si>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</si>
  <si>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</si>
  <si>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</si>
  <si>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</si>
  <si>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</si>
  <si>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</si>
  <si>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</si>
  <si>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</si>
  <si>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</si>
  <si>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</si>
  <si>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</si>
  <si>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</si>
  <si>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</si>
  <si>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</si>
  <si>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</si>
  <si>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</si>
  <si>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</si>
  <si>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</si>
  <si>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</si>
  <si>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</si>
  <si>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</si>
  <si>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</si>
  <si>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</si>
  <si>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</si>
  <si>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</si>
  <si>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</si>
  <si>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</si>
  <si>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</si>
  <si>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</si>
  <si>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</si>
  <si>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</si>
  <si>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</si>
  <si>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</si>
  <si>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</si>
  <si>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</si>
  <si>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</si>
  <si>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</si>
  <si>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</si>
  <si>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</si>
  <si>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</si>
  <si>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</si>
  <si>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</si>
  <si>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</si>
  <si>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</si>
  <si>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</si>
  <si>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</si>
  <si>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</si>
  <si>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</si>
  <si>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</si>
  <si>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</si>
  <si>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</si>
  <si>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</si>
  <si>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</si>
  <si>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</si>
  <si>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</si>
  <si>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</si>
  <si>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</si>
  <si>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</si>
  <si>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</si>
  <si>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</si>
  <si>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</si>
  <si>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</si>
  <si>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</si>
  <si>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</si>
  <si>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</si>
  <si>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</si>
  <si>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</si>
  <si>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</si>
  <si>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</si>
  <si>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</si>
  <si>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</si>
  <si>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</si>
  <si>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</si>
  <si>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</si>
  <si>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</si>
  <si>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</si>
  <si>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</si>
  <si>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</si>
  <si>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</si>
  <si>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</si>
  <si>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</si>
  <si>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</si>
  <si>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</si>
  <si>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</si>
  <si>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</si>
  <si>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</si>
  <si>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</si>
  <si>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</si>
  <si>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</si>
  <si>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</si>
  <si>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</si>
  <si>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</si>
  <si>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</si>
  <si>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</si>
  <si>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</si>
  <si>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</si>
  <si>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</si>
  <si>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</si>
  <si>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</si>
  <si>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</si>
  <si>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</si>
  <si>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</si>
  <si>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</si>
  <si>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</si>
  <si>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</si>
  <si>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</si>
  <si>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</si>
  <si>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</si>
  <si>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</si>
  <si>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</si>
  <si>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</si>
  <si>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</si>
  <si>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</si>
  <si>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</si>
  <si>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</si>
  <si>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</si>
  <si>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</si>
  <si>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</si>
  <si>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</si>
  <si>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</si>
  <si>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</si>
  <si>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</si>
  <si>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</si>
  <si>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</si>
  <si>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</si>
  <si>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</si>
  <si>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</si>
  <si>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</si>
  <si>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</si>
  <si>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</si>
  <si>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</si>
  <si>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</si>
  <si>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</si>
  <si>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</si>
  <si>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</si>
  <si>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</si>
  <si>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</si>
  <si>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</si>
  <si>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</si>
  <si>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</si>
  <si>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</si>
  <si>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</si>
  <si>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</si>
  <si>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</si>
  <si>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</si>
  <si>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</si>
  <si>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</si>
  <si>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</si>
  <si>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</si>
  <si>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</si>
  <si>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</si>
  <si>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</si>
  <si>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</si>
  <si>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</si>
  <si>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</si>
  <si>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</si>
  <si>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</si>
  <si>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</si>
  <si>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</si>
  <si>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</si>
  <si>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</si>
  <si>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</si>
  <si>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</si>
  <si>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</si>
  <si>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</si>
  <si>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</si>
  <si>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</si>
  <si>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</si>
  <si>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</si>
  <si>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</si>
  <si>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</si>
  <si>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</si>
  <si>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</si>
  <si>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</si>
  <si>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</si>
  <si>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</si>
  <si>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</si>
  <si>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</si>
  <si>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</si>
  <si>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</si>
  <si>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</si>
  <si>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</si>
  <si>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</si>
  <si>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</si>
  <si>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</si>
  <si>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</si>
  <si>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</si>
  <si>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</si>
  <si>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</si>
  <si>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</si>
  <si>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</si>
  <si>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</si>
  <si>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</si>
  <si>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</si>
  <si>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</si>
  <si>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</si>
  <si>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</si>
  <si>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</si>
  <si>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</si>
  <si>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</si>
  <si>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</si>
  <si>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</si>
  <si>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</si>
  <si>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</si>
  <si>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</si>
  <si>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</si>
  <si>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</si>
  <si>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</si>
  <si>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</si>
  <si>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</si>
  <si>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</si>
  <si>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</si>
  <si>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</si>
  <si>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</si>
  <si>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</si>
  <si>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</si>
  <si>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</si>
  <si>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</si>
  <si>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</si>
  <si>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</si>
  <si>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</si>
  <si>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</si>
  <si>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</si>
  <si>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</si>
  <si>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</si>
  <si>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</si>
  <si>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</si>
  <si>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</si>
  <si>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</si>
  <si>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</si>
  <si>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</si>
  <si>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</si>
  <si>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</si>
  <si>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</si>
  <si>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</si>
  <si>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</si>
  <si>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</si>
  <si>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</si>
  <si>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</si>
  <si>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</si>
  <si>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</si>
  <si>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</si>
  <si>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</si>
  <si>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</si>
  <si>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</si>
  <si>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</si>
  <si>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</si>
  <si>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</si>
  <si>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</si>
  <si>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</si>
  <si>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</si>
  <si>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</si>
  <si>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</si>
  <si>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</si>
  <si>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</si>
  <si>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</si>
  <si>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</si>
  <si>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</si>
  <si>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</si>
  <si>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</si>
  <si>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</si>
  <si>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</si>
  <si>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</si>
  <si>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</si>
  <si>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</si>
  <si>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</si>
  <si>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</si>
  <si>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</si>
  <si>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</si>
  <si>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</si>
  <si>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</si>
  <si>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</si>
  <si>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</si>
  <si>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</si>
  <si>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</si>
  <si>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</si>
  <si>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</si>
  <si>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</si>
  <si>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</si>
  <si>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</si>
  <si>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</si>
  <si>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</si>
  <si>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</si>
  <si>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</si>
  <si>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</si>
  <si>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</si>
  <si>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</si>
  <si>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</si>
  <si>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</si>
  <si>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</si>
  <si>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</si>
  <si>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</si>
  <si>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</si>
  <si>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</si>
  <si>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</si>
  <si>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</si>
  <si>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</si>
  <si>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</si>
  <si>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</si>
  <si>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</si>
  <si>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</si>
  <si>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</si>
  <si>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</si>
  <si>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</si>
  <si>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</si>
  <si>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</si>
  <si>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</si>
  <si>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</si>
  <si>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</si>
  <si>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</si>
  <si>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</si>
  <si>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</si>
  <si>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</si>
  <si>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</si>
  <si>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</si>
  <si>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</si>
  <si>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</si>
  <si>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</si>
  <si>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</si>
  <si>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</si>
  <si>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</si>
  <si>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</si>
  <si>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</si>
  <si>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</si>
  <si>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</si>
  <si>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</si>
  <si>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</si>
  <si>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</si>
  <si>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</si>
  <si>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</si>
  <si>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</si>
  <si>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</si>
  <si>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</si>
  <si>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</si>
  <si>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</si>
  <si>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</si>
  <si>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</si>
  <si>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</si>
  <si>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</si>
  <si>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</si>
  <si>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</si>
  <si>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</si>
  <si>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</si>
  <si>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</si>
  <si>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</si>
  <si>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</si>
  <si>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</si>
  <si>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</si>
  <si>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</si>
  <si>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</si>
  <si>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</si>
  <si>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</si>
  <si>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</si>
  <si>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</si>
  <si>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</si>
  <si>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</si>
  <si>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</si>
  <si>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</si>
  <si>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</si>
  <si>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</si>
  <si>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</si>
  <si>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</si>
  <si>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</si>
  <si>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</si>
  <si>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</si>
  <si>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</si>
  <si>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</si>
  <si>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</si>
  <si>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</si>
  <si>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</si>
  <si>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</si>
  <si>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</si>
  <si>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</si>
  <si>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</si>
  <si>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</si>
  <si>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</si>
  <si>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</si>
  <si>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</si>
  <si>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</si>
  <si>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</si>
  <si>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</si>
  <si>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</si>
  <si>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</si>
  <si>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</si>
  <si>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</si>
  <si>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</si>
  <si>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</si>
  <si>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</si>
  <si>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</si>
  <si>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</si>
  <si>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</si>
  <si>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</si>
  <si>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</si>
  <si>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</si>
  <si>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</si>
  <si>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</si>
  <si>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</si>
  <si>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</si>
  <si>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</si>
  <si>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</si>
  <si>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</si>
  <si>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</si>
  <si>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</si>
  <si>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</si>
  <si>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</si>
  <si>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</si>
  <si>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</si>
  <si>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</si>
  <si>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</si>
  <si>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</si>
  <si>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</si>
  <si>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</si>
  <si>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</si>
  <si>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</si>
  <si>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</si>
  <si>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</si>
  <si>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</si>
  <si>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</si>
  <si>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</si>
  <si>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</si>
  <si>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</si>
  <si>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</si>
  <si>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</si>
  <si>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</si>
  <si>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</si>
  <si>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</si>
  <si>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</si>
  <si>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</si>
  <si>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</si>
  <si>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</si>
  <si>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</si>
  <si>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</si>
  <si>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</si>
  <si>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</si>
  <si>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</si>
  <si>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</si>
  <si>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</si>
  <si>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</si>
  <si>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</si>
  <si>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</si>
  <si>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</si>
  <si>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</si>
  <si>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</si>
  <si>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</si>
  <si>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</si>
  <si>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</si>
  <si>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</si>
  <si>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</si>
  <si>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</si>
  <si>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</si>
  <si>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</si>
  <si>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</si>
  <si>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</si>
  <si>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</si>
  <si>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</si>
  <si>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</si>
  <si>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</si>
  <si>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</si>
  <si>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</si>
  <si>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</si>
  <si>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</si>
  <si>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</si>
  <si>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</si>
  <si>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</si>
  <si>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</si>
  <si>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</si>
  <si>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</si>
  <si>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</si>
  <si>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</si>
  <si>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</si>
  <si>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</si>
  <si>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</si>
  <si>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</si>
  <si>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</si>
  <si>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</si>
  <si>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</si>
  <si>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</si>
  <si>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</si>
  <si>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</si>
  <si>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</si>
  <si>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</si>
  <si>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</si>
  <si>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</si>
  <si>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</si>
  <si>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</si>
  <si>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</si>
  <si>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</si>
  <si>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</si>
  <si>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</si>
  <si>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</si>
  <si>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</si>
  <si>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</si>
  <si>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</si>
  <si>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</si>
  <si>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</si>
  <si>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</si>
  <si>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</si>
  <si>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</si>
  <si>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</si>
  <si>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</si>
  <si>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</si>
  <si>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</si>
  <si>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</si>
  <si>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</si>
  <si>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</si>
  <si>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</si>
  <si>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</si>
  <si>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</si>
  <si>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</si>
  <si>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</si>
  <si>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</si>
  <si>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</si>
  <si>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</si>
  <si>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</si>
  <si>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</si>
  <si>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</si>
  <si>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</si>
  <si>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</si>
  <si>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</si>
  <si>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</si>
  <si>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</si>
  <si>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</si>
  <si>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</si>
  <si>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</si>
  <si>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</si>
  <si>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</si>
  <si>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</si>
  <si>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</si>
  <si>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</si>
  <si>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</si>
  <si>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</si>
  <si>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</si>
  <si>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</si>
  <si>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</si>
  <si>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</si>
  <si>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</si>
  <si>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</si>
  <si>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</si>
  <si>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</si>
  <si>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</si>
  <si>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</si>
  <si>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</si>
  <si>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</si>
  <si>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</si>
  <si>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</si>
  <si>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</si>
  <si>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</si>
  <si>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</si>
  <si>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</si>
  <si>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</si>
  <si>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</si>
  <si>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</si>
  <si>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</si>
  <si>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</si>
  <si>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</si>
  <si>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</si>
  <si>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</si>
  <si>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</si>
  <si>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</si>
  <si>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</si>
  <si>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</si>
  <si>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</si>
  <si>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</si>
  <si>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</si>
  <si>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</si>
  <si>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</si>
  <si>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</si>
  <si>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</si>
  <si>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</si>
  <si>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</si>
  <si>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</si>
  <si>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</si>
  <si>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</si>
  <si>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</si>
  <si>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</si>
  <si>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</si>
  <si>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</si>
  <si>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</si>
  <si>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</si>
  <si>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</si>
  <si>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</si>
  <si>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</si>
  <si>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</si>
  <si>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</si>
  <si>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</si>
  <si>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</si>
  <si>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</si>
  <si>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</si>
  <si>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</si>
  <si>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</si>
  <si>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</si>
  <si>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</si>
  <si>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</si>
  <si>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</si>
  <si>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</si>
  <si>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</si>
  <si>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</si>
  <si>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</si>
  <si>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</si>
  <si>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</si>
  <si>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</si>
  <si>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</si>
  <si>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</si>
  <si>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</si>
  <si>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</si>
  <si>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</si>
  <si>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</si>
  <si>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</si>
  <si>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</si>
  <si>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</si>
  <si>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</si>
  <si>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</si>
  <si>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</si>
  <si>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</si>
  <si>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</si>
  <si>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</si>
  <si>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</si>
  <si>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</si>
  <si>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</si>
  <si>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</si>
  <si>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</si>
  <si>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</si>
  <si>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</si>
  <si>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</si>
  <si>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</si>
  <si>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</si>
  <si>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</si>
  <si>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</si>
  <si>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</si>
  <si>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</si>
  <si>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</si>
  <si>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</si>
  <si>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</si>
  <si>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</si>
  <si>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</si>
  <si>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</si>
  <si>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</si>
  <si>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</si>
  <si>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</si>
  <si>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</si>
  <si>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</si>
  <si>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</si>
  <si>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</si>
  <si>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</si>
  <si>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</si>
  <si>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</si>
  <si>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</si>
  <si>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</si>
  <si>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</si>
  <si>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</si>
  <si>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</si>
  <si>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</si>
  <si>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</si>
  <si>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</si>
  <si>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</si>
  <si>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</si>
  <si>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</si>
  <si>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</si>
  <si>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</si>
  <si>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</si>
  <si>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</si>
  <si>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</si>
  <si>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</si>
  <si>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</si>
  <si>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</si>
  <si>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</si>
  <si>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</si>
  <si>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</si>
  <si>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</si>
  <si>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</si>
  <si>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</si>
  <si>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</si>
  <si>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</si>
  <si>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</si>
  <si>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</si>
  <si>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</si>
  <si>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</si>
  <si>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</si>
  <si>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</si>
  <si>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</si>
  <si>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</si>
  <si>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</si>
  <si>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</si>
  <si>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</si>
  <si>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</si>
  <si>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</si>
  <si>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</si>
  <si>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</si>
  <si>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</si>
  <si>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</si>
  <si>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</si>
  <si>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</si>
  <si>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</si>
  <si>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</si>
  <si>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</si>
  <si>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</si>
  <si>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</si>
  <si>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</si>
  <si>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</si>
  <si>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</si>
  <si>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</si>
  <si>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</si>
  <si>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</si>
  <si>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</si>
  <si>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</si>
  <si>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</si>
  <si>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</si>
  <si>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</si>
  <si>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</si>
  <si>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</si>
  <si>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</si>
  <si>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</si>
  <si>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</si>
  <si>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</si>
  <si>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</si>
  <si>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</si>
  <si>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</si>
  <si>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</si>
  <si>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</si>
  <si>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</si>
  <si>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</si>
  <si>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</si>
  <si>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</si>
  <si>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</si>
  <si>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</si>
  <si>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</si>
  <si>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</si>
  <si>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</si>
  <si>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</si>
  <si>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</si>
  <si>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</si>
  <si>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</si>
  <si>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</si>
  <si>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</si>
  <si>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</si>
  <si>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</si>
  <si>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</si>
  <si>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</si>
  <si>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</si>
  <si>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</si>
  <si>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</si>
  <si>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</si>
  <si>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</si>
  <si>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</si>
  <si>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</si>
  <si>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</si>
  <si>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</si>
  <si>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</si>
  <si>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</si>
  <si>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</si>
  <si>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</si>
  <si>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</si>
  <si>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</si>
  <si>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</si>
  <si>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</si>
  <si>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</si>
  <si>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</si>
  <si>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</si>
  <si>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</si>
  <si>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</si>
  <si>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</si>
  <si>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</si>
  <si>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</si>
  <si>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</si>
  <si>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</si>
  <si>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</si>
  <si>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</si>
  <si>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</si>
  <si>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</si>
  <si>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</si>
  <si>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</si>
  <si>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</si>
  <si>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</si>
  <si>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</si>
  <si>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</si>
  <si>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</si>
  <si>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</si>
  <si>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</si>
  <si>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</si>
  <si>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</si>
  <si>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</si>
  <si>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</si>
  <si>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</si>
  <si>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</si>
  <si>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</si>
  <si>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</si>
  <si>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</si>
  <si>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</si>
  <si>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</si>
  <si>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</si>
  <si>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</si>
  <si>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</si>
  <si>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</si>
  <si>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</si>
  <si>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</si>
  <si>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</si>
  <si>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</si>
  <si>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</si>
  <si>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</si>
  <si>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</si>
  <si>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</si>
  <si>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</si>
  <si>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</si>
  <si>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</si>
  <si>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</si>
  <si>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</si>
  <si>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</si>
  <si>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</si>
  <si>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</si>
  <si>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</si>
  <si>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</si>
  <si>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</si>
  <si>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</si>
  <si>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</si>
  <si>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</si>
  <si>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</si>
  <si>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</si>
  <si>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</si>
  <si>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</si>
  <si>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</si>
  <si>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</si>
  <si>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</si>
  <si>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</si>
  <si>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</si>
  <si>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</si>
  <si>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</si>
  <si>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</si>
  <si>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</si>
  <si>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</si>
  <si>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</si>
  <si>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</si>
  <si>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</si>
  <si>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</si>
  <si>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</si>
  <si>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</si>
  <si>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</si>
  <si>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</si>
  <si>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</si>
  <si>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</si>
  <si>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</si>
  <si>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</si>
  <si>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</si>
  <si>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</si>
  <si>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</si>
  <si>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</si>
  <si>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</si>
  <si>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</si>
  <si>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</si>
  <si>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</si>
  <si>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</si>
  <si>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</si>
  <si>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</si>
  <si>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</si>
  <si>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</si>
  <si>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</si>
  <si>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</si>
  <si>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</si>
  <si>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</si>
  <si>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</si>
  <si>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</si>
  <si>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</si>
  <si>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</si>
  <si>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</si>
  <si>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</si>
  <si>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</si>
  <si>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</si>
  <si>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</si>
  <si>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</si>
  <si>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</si>
  <si>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</si>
  <si>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</si>
  <si>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</si>
  <si>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</si>
  <si>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</si>
  <si>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</si>
  <si>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</si>
  <si>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</si>
  <si>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</si>
  <si>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</si>
  <si>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</si>
  <si>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</si>
  <si>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</si>
  <si>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</si>
  <si>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</si>
  <si>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</si>
  <si>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</si>
  <si>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</si>
  <si>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</si>
  <si>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</si>
  <si>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</si>
  <si>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</si>
  <si>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</si>
  <si>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</si>
  <si>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</si>
  <si>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</si>
  <si>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</si>
  <si>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</si>
  <si>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</si>
  <si>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</si>
  <si>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</si>
  <si>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</si>
  <si>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</si>
  <si>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</si>
  <si>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</si>
  <si>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</si>
  <si>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</si>
  <si>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</si>
  <si>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</si>
  <si>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</si>
  <si>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</si>
  <si>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</si>
  <si>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</si>
  <si>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</si>
  <si>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</si>
  <si>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</si>
  <si>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</si>
  <si>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</si>
  <si>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</si>
  <si>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</si>
  <si>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</si>
  <si>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</si>
  <si>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</si>
  <si>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</si>
  <si>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</si>
  <si>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</si>
  <si>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</si>
  <si>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</si>
  <si>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</si>
  <si>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</si>
  <si>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</si>
  <si>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</si>
  <si>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</si>
  <si>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</si>
  <si>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</si>
  <si>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</si>
  <si>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</si>
  <si>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</si>
  <si>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</si>
  <si>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</si>
  <si>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</si>
  <si>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</si>
  <si>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</si>
  <si>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</si>
  <si>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</si>
  <si>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</si>
  <si>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</si>
  <si>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</si>
  <si>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</si>
  <si>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</si>
  <si>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</si>
  <si>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</si>
  <si>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</si>
  <si>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</si>
  <si>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</si>
  <si>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</si>
  <si>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</si>
  <si>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</si>
  <si>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</si>
  <si>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</si>
  <si>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</si>
  <si>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</si>
  <si>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</si>
  <si>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</si>
  <si>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</si>
  <si>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</si>
  <si>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</si>
  <si>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</si>
  <si>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</si>
  <si>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</si>
  <si>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</si>
  <si>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</si>
  <si>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</si>
  <si>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</si>
  <si>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</si>
  <si>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</si>
  <si>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</si>
  <si>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</si>
  <si>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</si>
  <si>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</si>
  <si>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</si>
  <si>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</si>
  <si>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</si>
  <si>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</si>
  <si>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</si>
  <si>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</si>
  <si>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</si>
  <si>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</si>
  <si>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</si>
  <si>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</si>
  <si>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</si>
  <si>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</si>
  <si>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</si>
  <si>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</si>
  <si>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</si>
  <si>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</si>
  <si>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</si>
  <si>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</si>
  <si>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</si>
  <si>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</si>
  <si>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</si>
  <si>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</si>
  <si>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</si>
  <si>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</si>
  <si>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</si>
  <si>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</si>
  <si>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</si>
  <si>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</si>
  <si>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</si>
  <si>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</si>
  <si>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</si>
  <si>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</si>
  <si>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</si>
  <si>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</si>
  <si>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</si>
  <si>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</si>
  <si>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</si>
  <si>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</si>
  <si>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</si>
  <si>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</si>
  <si>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</si>
  <si>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</si>
  <si>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</si>
  <si>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</si>
  <si>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</si>
  <si>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</si>
  <si>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</si>
  <si>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</si>
  <si>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</si>
  <si>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</si>
  <si>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</si>
  <si>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</si>
  <si>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</si>
  <si>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</si>
  <si>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</si>
  <si>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</si>
  <si>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</si>
  <si>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</si>
  <si>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</si>
  <si>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</si>
  <si>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</si>
  <si>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</si>
  <si>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</si>
  <si>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</si>
  <si>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</si>
  <si>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</si>
  <si>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</si>
  <si>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</si>
  <si>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</si>
  <si>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</si>
  <si>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</si>
  <si>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</si>
  <si>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</si>
  <si>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</si>
  <si>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</si>
  <si>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</si>
  <si>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</si>
  <si>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</si>
  <si>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</si>
  <si>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</si>
  <si>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</si>
  <si>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</si>
  <si>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</si>
  <si>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</si>
  <si>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</si>
  <si>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</si>
  <si>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</si>
  <si>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</si>
  <si>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</si>
  <si>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</si>
  <si>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</si>
  <si>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</si>
  <si>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</si>
  <si>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</si>
  <si>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</si>
  <si>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</si>
  <si>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</si>
  <si>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</si>
  <si>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</si>
  <si>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</si>
  <si>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</si>
  <si>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</si>
  <si>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</si>
  <si>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</si>
  <si>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</si>
  <si>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</si>
  <si>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</si>
  <si>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</si>
  <si>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</si>
  <si>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</si>
  <si>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</si>
  <si>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</si>
  <si>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</si>
  <si>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</si>
  <si>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</si>
  <si>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</si>
  <si>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</si>
  <si>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</si>
  <si>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</si>
  <si>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</si>
  <si>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</si>
  <si>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</si>
  <si>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</si>
  <si>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</si>
  <si>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</si>
  <si>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</si>
  <si>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</si>
  <si>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</si>
  <si>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</si>
  <si>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</si>
  <si>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</si>
  <si>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</si>
  <si>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</si>
  <si>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</si>
  <si>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</si>
  <si>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</si>
  <si>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</si>
  <si>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</si>
  <si>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</si>
  <si>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</si>
  <si>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</si>
  <si>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</si>
  <si>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</si>
  <si>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</si>
  <si>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</si>
  <si>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</si>
  <si>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</si>
  <si>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</si>
  <si>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</si>
  <si>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</si>
  <si>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</si>
  <si>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</si>
  <si>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</si>
  <si>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</si>
  <si>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</si>
  <si>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</si>
  <si>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</si>
  <si>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</si>
  <si>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</si>
  <si>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</si>
  <si>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</si>
  <si>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</si>
  <si>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</si>
  <si>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</si>
  <si>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</si>
  <si>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</si>
  <si>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</si>
  <si>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</si>
  <si>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</si>
  <si>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</si>
  <si>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</si>
  <si>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</si>
  <si>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</si>
  <si>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</si>
  <si>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</si>
  <si>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</si>
  <si>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</si>
  <si>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</si>
  <si>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</si>
  <si>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</si>
  <si>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</si>
  <si>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</si>
  <si>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</si>
  <si>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</si>
  <si>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</si>
  <si>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</si>
  <si>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</si>
  <si>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</si>
  <si>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</si>
  <si>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</si>
  <si>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</si>
  <si>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</si>
  <si>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</si>
  <si>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</si>
  <si>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</si>
  <si>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</si>
  <si>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</si>
  <si>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</si>
  <si>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</si>
  <si>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</si>
  <si>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</si>
  <si>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</si>
  <si>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</si>
  <si>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</si>
  <si>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</si>
  <si>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</si>
  <si>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</si>
  <si>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</si>
  <si>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</si>
  <si>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</si>
  <si>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</si>
  <si>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</si>
  <si>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</si>
  <si>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</si>
  <si>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</si>
  <si>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</si>
  <si>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</si>
  <si>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</si>
  <si>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</si>
  <si>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</si>
  <si>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</si>
  <si>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</si>
  <si>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</si>
  <si>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</si>
  <si>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</si>
  <si>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</si>
  <si>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</si>
  <si>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</si>
  <si>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</si>
  <si>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</si>
  <si>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</si>
  <si>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</si>
  <si>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</si>
  <si>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</si>
  <si>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</si>
  <si>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</si>
  <si>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</si>
  <si>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</si>
  <si>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</si>
  <si>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</si>
  <si>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</si>
  <si>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</si>
  <si>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</si>
  <si>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</si>
  <si>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</si>
  <si>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</si>
  <si>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</si>
  <si>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</si>
  <si>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</si>
  <si>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</si>
  <si>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</si>
  <si>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</si>
  <si>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</si>
  <si>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</si>
  <si>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</si>
  <si>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</si>
  <si>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</si>
  <si>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</si>
  <si>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</si>
  <si>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</si>
  <si>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</si>
  <si>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</si>
  <si>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</si>
  <si>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</si>
  <si>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</si>
  <si>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</si>
  <si>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</si>
  <si>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</si>
  <si>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</si>
  <si>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</si>
  <si>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</si>
  <si>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</si>
  <si>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</si>
  <si>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</si>
  <si>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</si>
  <si>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</si>
  <si>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</si>
  <si>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</si>
  <si>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</si>
  <si>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</si>
  <si>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</si>
  <si>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</si>
  <si>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</si>
  <si>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</si>
  <si>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</si>
  <si>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</si>
  <si>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</si>
  <si>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</si>
  <si>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</si>
  <si>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</si>
  <si>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</si>
  <si>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</si>
  <si>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</si>
  <si>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</si>
  <si>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</si>
  <si>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</si>
  <si>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</si>
  <si>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</si>
  <si>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</si>
  <si>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</si>
  <si>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</si>
  <si>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</si>
  <si>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</si>
  <si>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</si>
  <si>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</si>
  <si>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</si>
  <si>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</si>
  <si>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</si>
  <si>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</si>
  <si>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</si>
  <si>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</si>
  <si>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</si>
  <si>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</si>
  <si>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</si>
  <si>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</si>
  <si>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</si>
  <si>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</si>
  <si>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</si>
  <si>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</si>
  <si>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</si>
  <si>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</si>
  <si>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</si>
  <si>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</si>
  <si>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</si>
  <si>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</si>
  <si>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</si>
  <si>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</si>
  <si>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</si>
  <si>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</si>
  <si>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</si>
  <si>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</si>
  <si>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</si>
  <si>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</si>
  <si>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</si>
  <si>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</si>
  <si>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</si>
  <si>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</si>
  <si>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</si>
  <si>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</si>
  <si>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</si>
  <si>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</si>
  <si>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</si>
  <si>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</si>
  <si>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</si>
  <si>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</si>
  <si>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</si>
  <si>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</si>
  <si>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</si>
  <si>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</si>
  <si>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</si>
  <si>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</si>
  <si>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</si>
  <si>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</si>
  <si>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</si>
  <si>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</si>
  <si>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</si>
  <si>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</si>
  <si>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</si>
  <si>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</si>
  <si>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</si>
  <si>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</si>
  <si>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</si>
  <si>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</si>
  <si>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</si>
  <si>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</si>
  <si>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</si>
  <si>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</si>
  <si>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</si>
  <si>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</si>
  <si>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</si>
  <si>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</si>
  <si>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</si>
  <si>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</si>
  <si>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</si>
  <si>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</si>
  <si>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</si>
  <si>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</si>
  <si>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</si>
  <si>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</si>
  <si>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</si>
  <si>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</si>
  <si>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</si>
  <si>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</si>
  <si>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</si>
  <si>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</si>
  <si>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</si>
  <si>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</si>
  <si>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</si>
  <si>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</si>
  <si>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</si>
  <si>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</si>
  <si>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</si>
  <si>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</si>
  <si>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</si>
  <si>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</si>
  <si>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</si>
  <si>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</si>
  <si>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</si>
  <si>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</si>
  <si>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</si>
  <si>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</si>
  <si>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</si>
  <si>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</si>
  <si>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</si>
  <si>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</si>
  <si>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</si>
  <si>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</si>
  <si>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</si>
  <si>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</si>
  <si>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</si>
  <si>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</si>
  <si>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</si>
  <si>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</si>
  <si>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</si>
  <si>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</si>
  <si>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</si>
  <si>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</si>
  <si>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</si>
  <si>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</si>
  <si>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</si>
  <si>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</si>
  <si>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</si>
  <si>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</si>
  <si>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</si>
  <si>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</si>
  <si>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</si>
  <si>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</si>
  <si>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</si>
  <si>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</si>
  <si>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</si>
  <si>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</si>
  <si>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</si>
  <si>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</si>
  <si>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</si>
  <si>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</si>
  <si>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</si>
  <si>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</si>
  <si>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</si>
  <si>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</si>
  <si>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</si>
  <si>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</si>
  <si>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</si>
  <si>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</si>
  <si>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</si>
  <si>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</si>
  <si>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</si>
  <si>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</si>
  <si>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</si>
  <si>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</si>
  <si>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</si>
  <si>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</si>
  <si>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</si>
  <si>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</si>
  <si>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</si>
  <si>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</si>
  <si>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</si>
  <si>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</si>
  <si>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</si>
  <si>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</si>
  <si>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</si>
  <si>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</si>
  <si>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</si>
  <si>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</si>
  <si>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</si>
  <si>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</si>
  <si>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</si>
  <si>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</si>
  <si>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</si>
  <si>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</si>
  <si>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</si>
  <si>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</si>
  <si>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</si>
  <si>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</si>
  <si>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</si>
  <si>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</si>
  <si>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</si>
  <si>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</si>
  <si>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</si>
  <si>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</si>
  <si>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</si>
  <si>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</si>
  <si>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</si>
  <si>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</si>
  <si>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</si>
  <si>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</si>
  <si>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</si>
  <si>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</si>
  <si>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</si>
  <si>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</si>
  <si>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</si>
  <si>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</si>
  <si>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</si>
  <si>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</si>
  <si>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</si>
  <si>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</si>
  <si>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</si>
  <si>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</si>
  <si>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</si>
  <si>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</si>
  <si>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</si>
  <si>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</si>
  <si>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</si>
  <si>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</si>
  <si>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</si>
  <si>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</si>
  <si>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</si>
  <si>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</si>
  <si>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</si>
  <si>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</si>
  <si>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</si>
  <si>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</si>
  <si>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</si>
  <si>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</si>
  <si>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</si>
  <si>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</si>
  <si>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</si>
  <si>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</si>
  <si>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</si>
  <si>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</si>
  <si>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</si>
  <si>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</si>
  <si>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</si>
  <si>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</si>
  <si>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</si>
  <si>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</si>
  <si>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</si>
  <si>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</si>
  <si>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</si>
  <si>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</si>
  <si>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</si>
  <si>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</si>
  <si>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</si>
  <si>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</si>
  <si>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</si>
  <si>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</si>
  <si>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</si>
  <si>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</si>
  <si>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</si>
  <si>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</si>
  <si>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</si>
  <si>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</si>
  <si>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</si>
  <si>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</si>
  <si>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</si>
  <si>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</si>
  <si>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</si>
  <si>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</si>
  <si>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</si>
  <si>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</si>
  <si>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</si>
  <si>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</si>
  <si>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</si>
  <si>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</si>
  <si>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</si>
  <si>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</si>
  <si>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</si>
  <si>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</si>
  <si>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</si>
  <si>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</si>
  <si>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</si>
  <si>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</si>
  <si>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</si>
  <si>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</si>
  <si>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</si>
  <si>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</si>
  <si>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</si>
  <si>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</si>
  <si>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</si>
  <si>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</si>
  <si>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</si>
  <si>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</si>
  <si>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</si>
  <si>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</si>
  <si>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</si>
  <si>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</si>
  <si>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</si>
  <si>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</si>
  <si>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</si>
  <si>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</si>
  <si>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</si>
  <si>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</si>
  <si>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</si>
  <si>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</si>
  <si>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</si>
  <si>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</si>
  <si>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</si>
  <si>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</si>
  <si>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</si>
  <si>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</si>
  <si>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</si>
  <si>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</si>
  <si>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</si>
  <si>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</si>
  <si>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</si>
  <si>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</si>
  <si>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</si>
  <si>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</si>
  <si>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</si>
  <si>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</si>
  <si>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</si>
  <si>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</si>
  <si>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</si>
  <si>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</si>
  <si>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</si>
  <si>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</si>
  <si>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</si>
  <si>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</si>
  <si>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</si>
  <si>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</si>
  <si>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</si>
  <si>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</si>
  <si>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</si>
  <si>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</si>
  <si>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</si>
  <si>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</si>
  <si>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</si>
  <si>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</si>
  <si>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</si>
  <si>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</si>
  <si>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</si>
  <si>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</si>
  <si>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</si>
  <si>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</si>
  <si>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</si>
  <si>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</si>
  <si>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</si>
  <si>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</si>
  <si>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</si>
  <si>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</si>
  <si>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</si>
  <si>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</si>
  <si>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</si>
  <si>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</si>
  <si>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</si>
  <si>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</si>
  <si>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</si>
  <si>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</si>
  <si>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</si>
  <si>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</si>
  <si>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</si>
  <si>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</si>
  <si>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</si>
  <si>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</si>
  <si>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</si>
  <si>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</si>
  <si>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</si>
  <si>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</si>
  <si>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</si>
  <si>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</si>
  <si>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</si>
  <si>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</si>
  <si>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</si>
  <si>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</si>
  <si>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</si>
  <si>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</si>
  <si>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</si>
  <si>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</si>
  <si>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</si>
  <si>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</si>
  <si>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</si>
  <si>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</si>
  <si>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</si>
  <si>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</si>
  <si>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</si>
  <si>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</si>
  <si>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</si>
  <si>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</si>
  <si>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</si>
  <si>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</si>
  <si>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</si>
  <si>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</si>
  <si>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</si>
  <si>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</si>
  <si>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</si>
  <si>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</si>
  <si>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</si>
  <si>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</si>
  <si>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</si>
  <si>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</si>
  <si>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</si>
  <si>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</si>
  <si>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</si>
  <si>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</si>
  <si>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</si>
  <si>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</si>
  <si>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</si>
  <si>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</si>
  <si>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</si>
  <si>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</si>
  <si>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</si>
  <si>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</si>
  <si>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</si>
  <si>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</si>
  <si>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</si>
  <si>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</si>
  <si>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</si>
  <si>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</si>
  <si>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</si>
  <si>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</si>
  <si>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</si>
  <si>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</si>
  <si>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</si>
  <si>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</si>
  <si>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</si>
  <si>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</si>
  <si>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</si>
  <si>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</si>
  <si>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</si>
  <si>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</si>
  <si>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</si>
  <si>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</si>
  <si>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</si>
  <si>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</si>
  <si>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</si>
  <si>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</si>
  <si>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</si>
  <si>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</si>
  <si>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</si>
  <si>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</si>
  <si>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</si>
  <si>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</si>
  <si>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</si>
  <si>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</si>
  <si>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</si>
  <si>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</si>
  <si>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</si>
  <si>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</si>
  <si>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</si>
  <si>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</si>
  <si>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</si>
  <si>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</si>
  <si>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</si>
  <si>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</si>
  <si>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</si>
  <si>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</si>
  <si>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</si>
  <si>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</si>
  <si>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</si>
  <si>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</si>
  <si>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</si>
  <si>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</si>
  <si>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</si>
  <si>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</si>
  <si>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</si>
  <si>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</si>
  <si>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</si>
  <si>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</si>
  <si>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</si>
  <si>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</si>
  <si>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</si>
  <si>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</si>
  <si>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</si>
  <si>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</si>
  <si>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</si>
  <si>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</si>
  <si>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</si>
  <si>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</si>
  <si>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</si>
  <si>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</si>
  <si>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</si>
  <si>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</si>
  <si>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</si>
  <si>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</si>
  <si>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</si>
  <si>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</si>
  <si>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</si>
  <si>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</si>
  <si>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</si>
  <si>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</si>
  <si>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</si>
  <si>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</si>
  <si>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</si>
  <si>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</si>
  <si>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</si>
  <si>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</si>
  <si>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</si>
  <si>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</si>
  <si>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</si>
  <si>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</si>
  <si>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</si>
  <si>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</si>
  <si>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</si>
  <si>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</si>
  <si>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</si>
  <si>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</si>
  <si>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</si>
  <si>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</si>
  <si>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</si>
  <si>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</si>
  <si>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</si>
  <si>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</si>
  <si>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</si>
  <si>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</si>
  <si>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</si>
  <si>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</si>
  <si>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</si>
  <si>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</si>
  <si>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</si>
  <si>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</si>
  <si>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</si>
  <si>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</si>
  <si>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</si>
  <si>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</si>
  <si>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</si>
  <si>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</si>
  <si>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</si>
  <si>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</si>
  <si>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</si>
  <si>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</si>
  <si>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</si>
  <si>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</si>
  <si>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</si>
  <si>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</si>
  <si>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</si>
  <si>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</si>
  <si>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</si>
  <si>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</si>
  <si>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</si>
  <si>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</si>
  <si>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</si>
  <si>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</si>
  <si>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</si>
  <si>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</si>
  <si>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</si>
  <si>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</si>
  <si>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</si>
  <si>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</si>
  <si>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</si>
  <si>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</si>
  <si>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</si>
  <si>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</si>
  <si>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</si>
  <si>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</si>
  <si>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</si>
  <si>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</si>
  <si>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</si>
  <si>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</si>
  <si>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</si>
  <si>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</si>
  <si>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</si>
  <si>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</si>
  <si>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</si>
  <si>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</si>
  <si>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</si>
  <si>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</si>
  <si>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</si>
  <si>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</si>
  <si>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</si>
  <si>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</si>
  <si>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</si>
  <si>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</si>
  <si>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</si>
  <si>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</si>
  <si>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</si>
  <si>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</si>
  <si>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</si>
  <si>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</si>
  <si>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</si>
  <si>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</si>
  <si>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</si>
  <si>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</si>
  <si>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</si>
  <si>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</si>
  <si>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</si>
  <si>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</si>
  <si>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</si>
  <si>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</si>
  <si>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</si>
  <si>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</si>
  <si>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</si>
  <si>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</si>
  <si>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</si>
  <si>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</si>
  <si>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</si>
  <si>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</si>
  <si>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</si>
  <si>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</si>
  <si>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</si>
  <si>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</si>
  <si>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</si>
  <si>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</si>
  <si>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</si>
  <si>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</si>
  <si>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</si>
  <si>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</si>
  <si>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</si>
  <si>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</si>
  <si>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</si>
  <si>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</si>
  <si>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</si>
  <si>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</si>
  <si>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</si>
  <si>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</si>
  <si>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</si>
  <si>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</si>
  <si>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</si>
  <si>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</si>
  <si>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</si>
  <si>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</si>
  <si>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</si>
  <si>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</si>
  <si>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</si>
  <si>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</si>
  <si>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</si>
  <si>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</si>
  <si>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</si>
  <si>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</si>
  <si>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</si>
  <si>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</si>
  <si>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</si>
  <si>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</si>
  <si>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</si>
  <si>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</si>
  <si>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</si>
  <si>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</si>
  <si>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</si>
  <si>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</si>
  <si>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</si>
  <si>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</si>
  <si>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</si>
  <si>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</si>
  <si>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</si>
  <si>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</si>
  <si>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</si>
  <si>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</si>
  <si>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</si>
  <si>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</si>
  <si>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</si>
  <si>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</si>
  <si>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</si>
  <si>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</si>
  <si>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</si>
  <si>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</si>
  <si>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</si>
  <si>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</si>
  <si>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</si>
  <si>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</si>
  <si>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</si>
  <si>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</si>
  <si>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</si>
  <si>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</si>
  <si>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</si>
  <si>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</si>
  <si>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</si>
  <si>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</si>
  <si>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</si>
  <si>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</si>
  <si>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</si>
  <si>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</si>
  <si>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</si>
  <si>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</si>
  <si>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</si>
  <si>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</si>
  <si>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</si>
  <si>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</si>
  <si>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</si>
  <si>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</si>
  <si>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</si>
  <si>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</si>
  <si>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</si>
  <si>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</si>
  <si>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</si>
  <si>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</si>
  <si>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</si>
  <si>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</si>
  <si>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</si>
  <si>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</si>
  <si>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</si>
  <si>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</si>
  <si>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</si>
  <si>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</si>
  <si>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</si>
  <si>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</si>
  <si>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</si>
  <si>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</si>
  <si>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</si>
  <si>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</si>
  <si>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</si>
  <si>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</si>
  <si>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</si>
  <si>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</si>
  <si>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</si>
  <si>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</si>
  <si>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</si>
  <si>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</si>
  <si>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</si>
  <si>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</si>
  <si>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</si>
  <si>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</si>
  <si>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</si>
  <si>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</si>
  <si>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</si>
  <si>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</si>
  <si>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</si>
  <si>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</si>
  <si>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</si>
  <si>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</si>
  <si>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</si>
  <si>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</si>
  <si>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</si>
  <si>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</si>
  <si>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</si>
  <si>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</si>
  <si>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</si>
  <si>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</si>
  <si>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</si>
  <si>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</si>
  <si>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</si>
  <si>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</si>
  <si>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</si>
  <si>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</si>
  <si>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</si>
  <si>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</si>
  <si>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</si>
  <si>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</si>
  <si>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</si>
  <si>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</si>
  <si>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</si>
  <si>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</si>
  <si>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</si>
  <si>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</si>
  <si>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</si>
  <si>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</si>
  <si>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</si>
  <si>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</si>
  <si>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</si>
  <si>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</si>
  <si>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</si>
  <si>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</si>
  <si>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</si>
  <si>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</si>
  <si>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</si>
  <si>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</si>
  <si>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</si>
  <si>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</si>
  <si>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</si>
  <si>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</si>
  <si>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</si>
  <si>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</si>
  <si>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</si>
  <si>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</si>
  <si>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</si>
  <si>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</si>
  <si>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</si>
  <si>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</si>
  <si>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</si>
  <si>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</si>
  <si>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</si>
  <si>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</si>
  <si>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</si>
  <si>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</si>
  <si>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</si>
  <si>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</si>
  <si>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</si>
  <si>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</si>
  <si>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</si>
  <si>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</si>
  <si>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</si>
  <si>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</si>
  <si>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</si>
  <si>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</si>
  <si>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</si>
  <si>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</si>
  <si>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</si>
  <si>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</si>
  <si>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</si>
  <si>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</si>
  <si>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</si>
  <si>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</si>
  <si>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</si>
  <si>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</si>
  <si>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</si>
  <si>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</si>
  <si>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</si>
  <si>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</si>
  <si>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</si>
  <si>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</si>
  <si>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</si>
  <si>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</si>
  <si>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</si>
  <si>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</si>
  <si>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</si>
  <si>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</si>
  <si>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</si>
  <si>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</si>
  <si>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</si>
  <si>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</si>
  <si>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</si>
  <si>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</si>
  <si>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</si>
  <si>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</si>
  <si>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</si>
  <si>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</si>
  <si>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</si>
  <si>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</si>
  <si>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</si>
  <si>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</si>
  <si>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</si>
  <si>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</si>
  <si>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</si>
  <si>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</si>
  <si>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</si>
  <si>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</si>
  <si>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</si>
  <si>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</si>
  <si>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</si>
  <si>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</si>
  <si>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</si>
  <si>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</si>
  <si>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</si>
  <si>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</si>
  <si>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</si>
  <si>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</si>
  <si>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</si>
  <si>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</si>
  <si>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</si>
  <si>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</si>
  <si>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</si>
  <si>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</si>
  <si>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</si>
  <si>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</si>
  <si>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</si>
  <si>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</si>
  <si>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</si>
  <si>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</si>
  <si>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</si>
  <si>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</si>
  <si>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</si>
  <si>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</si>
  <si>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</si>
  <si>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</si>
  <si>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</si>
  <si>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</si>
  <si>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</si>
  <si>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</si>
  <si>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</si>
  <si>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</si>
  <si>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</si>
  <si>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</si>
  <si>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</si>
  <si>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</si>
  <si>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</si>
  <si>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</si>
  <si>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</si>
  <si>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</si>
  <si>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</si>
  <si>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</si>
  <si>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</si>
  <si>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</si>
  <si>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</si>
  <si>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</si>
  <si>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</si>
  <si>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</si>
  <si>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</si>
  <si>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</si>
  <si>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</si>
  <si>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</si>
  <si>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</si>
  <si>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</si>
  <si>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</si>
  <si>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</si>
  <si>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</si>
  <si>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</si>
  <si>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</si>
  <si>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</si>
  <si>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</si>
  <si>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</si>
  <si>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</si>
  <si>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</si>
  <si>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</si>
  <si>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</si>
  <si>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</si>
  <si>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</si>
  <si>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</si>
  <si>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</si>
  <si>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</si>
  <si>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</si>
  <si>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</si>
  <si>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</si>
  <si>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</si>
  <si>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</si>
  <si>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</si>
  <si>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</si>
  <si>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</si>
  <si>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</si>
  <si>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</si>
  <si>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</si>
  <si>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</si>
  <si>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</si>
  <si>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</si>
  <si>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</si>
  <si>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</si>
  <si>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</si>
  <si>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</si>
  <si>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</si>
  <si>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</si>
  <si>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</si>
  <si>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</si>
  <si>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</si>
  <si>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</si>
  <si>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</si>
  <si>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</si>
  <si>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</si>
  <si>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</si>
  <si>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</si>
  <si>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</si>
  <si>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</si>
  <si>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</si>
  <si>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</si>
  <si>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</si>
  <si>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</si>
  <si>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</si>
  <si>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</si>
  <si>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</si>
  <si>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</si>
  <si>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</si>
  <si>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</si>
  <si>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</si>
  <si>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</si>
  <si>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</si>
  <si>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</si>
  <si>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</si>
  <si>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</si>
  <si>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</si>
  <si>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</si>
  <si>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</si>
  <si>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</si>
  <si>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</si>
  <si>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</si>
  <si>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</si>
  <si>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</si>
  <si>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</si>
  <si>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</si>
  <si>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</si>
  <si>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</si>
  <si>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</si>
  <si>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</si>
  <si>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</si>
  <si>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</si>
  <si>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</si>
  <si>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</si>
  <si>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</si>
  <si>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</si>
  <si>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</si>
  <si>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</si>
  <si>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</si>
  <si>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</si>
  <si>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</si>
  <si>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</si>
  <si>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</si>
  <si>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</si>
  <si>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</si>
  <si>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</si>
  <si>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</si>
  <si>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</si>
  <si>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</si>
  <si>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</si>
  <si>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</si>
  <si>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</si>
  <si>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</si>
  <si>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</si>
  <si>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</si>
  <si>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</si>
  <si>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</si>
  <si>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</si>
  <si>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</si>
  <si>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</si>
  <si>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</si>
  <si>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</si>
  <si>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</si>
  <si>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</si>
  <si>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</si>
  <si>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</si>
  <si>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</si>
  <si>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</si>
  <si>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</si>
  <si>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</si>
  <si>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</si>
  <si>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</si>
  <si>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</si>
  <si>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</si>
  <si>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</si>
  <si>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</si>
  <si>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</si>
  <si>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</si>
  <si>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</si>
  <si>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</si>
  <si>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</si>
  <si>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</si>
  <si>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</si>
  <si>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</si>
  <si>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</si>
  <si>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</si>
  <si>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</si>
  <si>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</si>
  <si>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</si>
  <si>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</si>
  <si>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</si>
  <si>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</si>
  <si>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</si>
  <si>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</si>
  <si>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</si>
  <si>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</si>
  <si>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</si>
  <si>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</si>
  <si>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</si>
  <si>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</si>
  <si>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</si>
  <si>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</si>
  <si>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</si>
  <si>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</si>
  <si>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</si>
  <si>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</si>
  <si>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</si>
  <si>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</si>
  <si>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</si>
  <si>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</si>
  <si>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</si>
  <si>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</si>
  <si>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</si>
  <si>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</si>
  <si>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</si>
  <si>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</si>
  <si>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</si>
  <si>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</si>
  <si>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</si>
  <si>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</si>
  <si>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</si>
  <si>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</si>
  <si>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</si>
  <si>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</si>
  <si>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</si>
  <si>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</si>
  <si>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</si>
  <si>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</si>
  <si>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</si>
  <si>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</si>
  <si>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</si>
  <si>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</si>
  <si>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</si>
  <si>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</si>
  <si>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</si>
  <si>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</si>
  <si>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</si>
  <si>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</si>
  <si>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</si>
  <si>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</si>
  <si>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</si>
  <si>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</si>
  <si>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</si>
  <si>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</si>
  <si>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</si>
  <si>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</si>
  <si>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</si>
  <si>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</si>
  <si>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</si>
  <si>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</si>
  <si>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</si>
  <si>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</si>
  <si>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</si>
  <si>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</si>
  <si>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</si>
  <si>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</si>
  <si>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</si>
  <si>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</si>
  <si>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</si>
  <si>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</si>
  <si>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</si>
  <si>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</si>
  <si>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</si>
  <si>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</si>
  <si>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</si>
  <si>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</si>
  <si>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</si>
  <si>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</si>
  <si>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</si>
  <si>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</si>
  <si>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</si>
  <si>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</si>
  <si>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</si>
  <si>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</si>
  <si>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</si>
  <si>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</si>
  <si>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</si>
  <si>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</si>
  <si>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</si>
  <si>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</si>
  <si>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</si>
  <si>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</si>
  <si>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</si>
  <si>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</si>
  <si>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</si>
  <si>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</si>
  <si>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</si>
  <si>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</si>
  <si>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</si>
  <si>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</si>
  <si>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</si>
  <si>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</si>
  <si>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</si>
  <si>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</si>
  <si>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</si>
  <si>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</si>
  <si>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</si>
  <si>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</si>
  <si>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</si>
  <si>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</si>
  <si>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</si>
  <si>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</si>
  <si>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</si>
  <si>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</si>
  <si>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</si>
  <si>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</si>
  <si>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</si>
  <si>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</si>
  <si>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</si>
  <si>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</si>
  <si>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</si>
  <si>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</si>
  <si>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</si>
  <si>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</si>
  <si>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</si>
  <si>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</si>
  <si>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</si>
  <si>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</si>
  <si>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</si>
  <si>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</si>
  <si>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</si>
  <si>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</si>
  <si>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</si>
  <si>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</si>
  <si>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</si>
  <si>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</si>
  <si>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</si>
  <si>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</si>
  <si>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</si>
  <si>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</si>
  <si>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</si>
  <si>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</si>
  <si>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</si>
  <si>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</si>
  <si>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</si>
  <si>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</si>
  <si>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</si>
  <si>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</si>
  <si>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</si>
  <si>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</si>
  <si>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</si>
  <si>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</si>
  <si>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</si>
  <si>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</si>
  <si>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</si>
  <si>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</si>
  <si>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</si>
  <si>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</si>
  <si>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</si>
  <si>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</si>
  <si>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</si>
  <si>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</si>
  <si>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</si>
  <si>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</si>
  <si>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</si>
  <si>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</si>
  <si>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</si>
  <si>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</si>
  <si>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</si>
  <si>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</si>
  <si>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</si>
  <si>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</si>
  <si>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</si>
  <si>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</si>
  <si>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</si>
  <si>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</si>
  <si>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</si>
  <si>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</si>
  <si>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</si>
  <si>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</si>
  <si>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</si>
  <si>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</si>
  <si>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</si>
  <si>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</si>
  <si>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</si>
  <si>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</si>
  <si>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</si>
  <si>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</si>
  <si>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</si>
  <si>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</si>
  <si>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</si>
  <si>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</si>
  <si>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</si>
  <si>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</si>
  <si>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</si>
  <si>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</si>
  <si>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</si>
  <si>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</si>
  <si>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</si>
  <si>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</si>
  <si>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</si>
  <si>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</si>
  <si>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</si>
  <si>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</si>
  <si>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</si>
  <si>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</si>
  <si>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</si>
  <si>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</si>
  <si>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</si>
  <si>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</si>
  <si>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</si>
  <si>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</si>
  <si>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</si>
  <si>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</si>
  <si>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</si>
  <si>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</si>
  <si>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</si>
  <si>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</si>
  <si>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</si>
  <si>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</si>
  <si>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</si>
  <si>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</si>
  <si>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</si>
  <si>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</si>
  <si>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</si>
  <si>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</si>
  <si>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</si>
  <si>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</si>
  <si>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</si>
  <si>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</si>
  <si>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</si>
  <si>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</si>
  <si>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</si>
  <si>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</si>
  <si>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</si>
  <si>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</si>
  <si>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</si>
  <si>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</si>
  <si>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</si>
  <si>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</si>
  <si>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</si>
  <si>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</si>
  <si>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</si>
  <si>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</si>
  <si>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</si>
  <si>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</si>
  <si>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</si>
  <si>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</si>
  <si>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</si>
  <si>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</si>
  <si>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</si>
  <si>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</si>
  <si>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</si>
  <si>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</si>
  <si>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</si>
  <si>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</si>
  <si>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</si>
  <si>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</si>
  <si>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</si>
  <si>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</si>
  <si>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</si>
  <si>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</si>
  <si>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</si>
  <si>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</si>
  <si>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</si>
  <si>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</si>
  <si>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</si>
  <si>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</si>
  <si>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</si>
  <si>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</si>
  <si>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</si>
  <si>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</si>
  <si>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</si>
  <si>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</si>
  <si>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</si>
  <si>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</si>
  <si>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</si>
  <si>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</si>
  <si>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</si>
  <si>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</si>
  <si>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</si>
  <si>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</si>
  <si>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</si>
  <si>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</si>
  <si>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</si>
  <si>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</si>
  <si>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</si>
  <si>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</si>
  <si>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</si>
  <si>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</si>
  <si>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</si>
  <si>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</si>
  <si>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</si>
  <si>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</si>
  <si>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</si>
  <si>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</si>
  <si>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</si>
  <si>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</si>
  <si>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</si>
  <si>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</si>
  <si>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</si>
  <si>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</si>
  <si>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</si>
  <si>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</si>
  <si>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</si>
  <si>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</si>
  <si>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</si>
  <si>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</si>
  <si>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</si>
  <si>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</si>
  <si>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</si>
  <si>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</si>
  <si>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</si>
  <si>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</si>
  <si>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</si>
  <si>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</si>
  <si>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</si>
  <si>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</si>
  <si>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</si>
  <si>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</si>
  <si>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</si>
  <si>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</si>
  <si>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</si>
  <si>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</si>
  <si>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</si>
  <si>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</si>
  <si>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</si>
  <si>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</si>
  <si>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</si>
  <si>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</si>
  <si>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</si>
  <si>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</si>
  <si>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</si>
  <si>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</si>
  <si>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</si>
  <si>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</si>
  <si>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</si>
  <si>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</si>
  <si>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</si>
  <si>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</si>
  <si>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</si>
  <si>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</si>
  <si>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</si>
  <si>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</si>
  <si>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</si>
  <si>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</si>
  <si>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</si>
  <si>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</si>
  <si>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</si>
  <si>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</si>
  <si>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</si>
  <si>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</si>
  <si>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</si>
  <si>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</si>
  <si>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</si>
  <si>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</si>
  <si>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</si>
  <si>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</si>
  <si>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</si>
  <si>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</si>
  <si>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</si>
  <si>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</si>
  <si>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</si>
  <si>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</si>
  <si>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</si>
  <si>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</si>
  <si>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</si>
  <si>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</si>
  <si>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</si>
  <si>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</si>
  <si>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</si>
  <si>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</si>
  <si>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</si>
  <si>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</si>
  <si>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</si>
  <si>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</si>
  <si>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</si>
  <si>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</si>
  <si>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</si>
  <si>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</si>
  <si>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</si>
  <si>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</si>
  <si>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</si>
  <si>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</si>
  <si>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</si>
  <si>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</si>
  <si>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</si>
  <si>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</si>
  <si>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</si>
  <si>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</si>
  <si>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</si>
  <si>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</si>
  <si>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</si>
  <si>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</si>
  <si>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</si>
  <si>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</si>
  <si>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</si>
  <si>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</si>
  <si>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</si>
  <si>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</si>
  <si>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</si>
  <si>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</si>
  <si>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</si>
  <si>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</si>
  <si>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</si>
  <si>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</si>
  <si>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</si>
  <si>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</si>
  <si>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</si>
  <si>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</si>
  <si>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</si>
  <si>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</si>
  <si>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</si>
  <si>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</si>
  <si>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</si>
  <si>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</si>
  <si>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</si>
  <si>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</si>
  <si>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</si>
  <si>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</si>
  <si>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</si>
  <si>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</si>
  <si>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</si>
  <si>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</si>
  <si>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</si>
  <si>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</si>
  <si>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</si>
  <si>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</si>
  <si>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</si>
  <si>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</si>
  <si>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</si>
  <si>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</si>
  <si>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</si>
  <si>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</si>
  <si>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</si>
  <si>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</si>
  <si>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</si>
  <si>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</si>
  <si>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</si>
  <si>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</si>
  <si>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</si>
  <si>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</si>
  <si>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</si>
  <si>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</si>
  <si>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</si>
  <si>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</si>
  <si>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</si>
  <si>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</si>
  <si>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</si>
  <si>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</si>
  <si>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</si>
  <si>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</si>
  <si>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</si>
  <si>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</si>
  <si>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</si>
  <si>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</si>
  <si>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</si>
  <si>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</si>
  <si>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</si>
  <si>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</si>
  <si>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</si>
  <si>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</si>
  <si>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</si>
  <si>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</si>
  <si>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</si>
  <si>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</si>
  <si>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</si>
  <si>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</si>
  <si>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</si>
  <si>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</si>
  <si>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</si>
  <si>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</si>
  <si>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</si>
  <si>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</si>
  <si>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</si>
  <si>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</si>
  <si>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</si>
  <si>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</si>
  <si>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</si>
  <si>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</si>
  <si>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</si>
  <si>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</si>
  <si>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</si>
  <si>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</si>
  <si>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</si>
  <si>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</si>
  <si>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</si>
  <si>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</si>
  <si>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</si>
  <si>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</si>
  <si>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</si>
  <si>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</si>
  <si>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</si>
  <si>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</si>
  <si>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</si>
  <si>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</si>
  <si>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</si>
  <si>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</si>
  <si>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</si>
  <si>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</si>
  <si>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</si>
  <si>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</si>
  <si>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</si>
  <si>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</si>
  <si>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</si>
  <si>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</si>
  <si>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</si>
  <si>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</si>
  <si>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</si>
  <si>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</si>
  <si>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</si>
  <si>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</si>
  <si>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</si>
  <si>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</si>
  <si>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</si>
  <si>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</si>
  <si>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</si>
  <si>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</si>
  <si>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</si>
  <si>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</si>
  <si>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</si>
  <si>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</si>
  <si>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</si>
  <si>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</si>
  <si>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</si>
  <si>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</si>
  <si>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</si>
  <si>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</si>
  <si>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</si>
  <si>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</si>
  <si>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</si>
  <si>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</si>
  <si>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</si>
  <si>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</si>
  <si>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</si>
  <si>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</si>
  <si>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</si>
  <si>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</si>
  <si>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</si>
  <si>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</si>
  <si>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</si>
  <si>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</si>
  <si>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</si>
  <si>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</si>
  <si>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</si>
  <si>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</si>
  <si>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</si>
  <si>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</si>
  <si>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</si>
  <si>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</si>
  <si>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</si>
  <si>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</si>
  <si>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</si>
  <si>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</si>
  <si>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</si>
  <si>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</si>
  <si>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</si>
  <si>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</si>
  <si>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</si>
  <si>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</si>
  <si>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</si>
  <si>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</si>
  <si>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</si>
  <si>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</si>
  <si>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</si>
  <si>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</si>
  <si>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</si>
  <si>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</si>
  <si>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</si>
  <si>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</si>
  <si>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</si>
  <si>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</si>
  <si>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</si>
  <si>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</si>
  <si>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</si>
  <si>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</si>
  <si>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</si>
  <si>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</si>
  <si>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</si>
  <si>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</si>
  <si>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</si>
  <si>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</si>
  <si>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</si>
  <si>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</si>
  <si>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</si>
  <si>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</si>
  <si>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</si>
  <si>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</si>
  <si>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</si>
  <si>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</si>
  <si>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</si>
  <si>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</si>
  <si>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</si>
  <si>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</si>
  <si>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</si>
  <si>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</si>
  <si>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</si>
  <si>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</si>
  <si>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</si>
  <si>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</si>
  <si>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</si>
  <si>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</si>
  <si>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</si>
  <si>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</si>
  <si>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</si>
  <si>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</si>
  <si>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</si>
  <si>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</si>
  <si>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</si>
  <si>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</si>
  <si>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</si>
  <si>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</si>
  <si>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</si>
  <si>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</si>
  <si>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</si>
  <si>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</si>
  <si>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</si>
  <si>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</si>
  <si>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</si>
  <si>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</si>
  <si>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</si>
  <si>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</si>
  <si>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</si>
  <si>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</si>
  <si>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</si>
  <si>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</si>
  <si>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</si>
  <si>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</si>
  <si>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</si>
  <si>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</si>
  <si>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</si>
  <si>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</si>
  <si>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</si>
  <si>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</si>
  <si>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</si>
  <si>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</si>
  <si>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</si>
  <si>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</si>
  <si>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</si>
  <si>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</si>
  <si>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</si>
  <si>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</si>
  <si>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</si>
  <si>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</si>
  <si>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</si>
  <si>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</si>
  <si>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</si>
  <si>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</si>
  <si>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</si>
  <si>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</si>
  <si>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</si>
  <si>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</si>
  <si>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</si>
  <si>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</si>
  <si>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</si>
  <si>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</si>
  <si>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</si>
  <si>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</si>
  <si>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</si>
  <si>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</si>
  <si>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</si>
  <si>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</si>
  <si>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</si>
  <si>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</si>
  <si>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</si>
  <si>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</si>
  <si>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</si>
  <si>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</si>
  <si>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</si>
  <si>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</si>
  <si>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</si>
  <si>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</si>
  <si>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</si>
  <si>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</si>
  <si>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</si>
  <si>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</si>
  <si>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</si>
  <si>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</si>
  <si>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</si>
  <si>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</si>
  <si>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</si>
  <si>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</si>
  <si>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</si>
  <si>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</si>
  <si>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</si>
  <si>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</si>
  <si>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</si>
  <si>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</si>
  <si>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</si>
  <si>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</si>
  <si>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</si>
  <si>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</si>
  <si>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</si>
  <si>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</si>
  <si>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</si>
  <si>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</si>
  <si>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</si>
  <si>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</si>
  <si>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</si>
  <si>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</si>
  <si>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</si>
  <si>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</si>
  <si>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</si>
  <si>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</si>
  <si>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</si>
  <si>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</si>
  <si>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</si>
  <si>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</si>
  <si>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</si>
  <si>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</si>
  <si>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</si>
  <si>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</si>
  <si>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</si>
  <si>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</si>
  <si>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</si>
  <si>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</si>
  <si>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</si>
  <si>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</si>
  <si>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</si>
  <si>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</si>
  <si>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</si>
  <si>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</si>
  <si>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</si>
  <si>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</si>
  <si>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</si>
  <si>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</si>
  <si>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</si>
  <si>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</si>
  <si>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</si>
  <si>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</si>
  <si>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</si>
  <si>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</si>
  <si>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</si>
  <si>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</si>
  <si>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</si>
  <si>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</si>
  <si>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</si>
  <si>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</si>
  <si>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</si>
  <si>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</si>
  <si>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</si>
  <si>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</si>
  <si>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</si>
  <si>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</si>
  <si>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</si>
  <si>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</si>
  <si>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</si>
  <si>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</si>
  <si>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</si>
  <si>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</si>
  <si>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</si>
  <si>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</si>
  <si>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</si>
  <si>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</si>
  <si>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</si>
  <si>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</si>
  <si>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</si>
  <si>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</si>
  <si>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</si>
  <si>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</si>
  <si>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</si>
  <si>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</si>
  <si>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</si>
  <si>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</si>
  <si>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</si>
  <si>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</si>
  <si>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</si>
  <si>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</si>
  <si>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</si>
  <si>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</si>
  <si>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</si>
  <si>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</si>
  <si>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</si>
  <si>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</si>
  <si>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</si>
  <si>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</si>
  <si>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</si>
  <si>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</si>
  <si>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</si>
  <si>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</si>
  <si>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</si>
  <si>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</si>
  <si>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</si>
  <si>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</si>
  <si>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</si>
  <si>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</si>
  <si>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</si>
  <si>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</si>
  <si>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</si>
  <si>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</si>
  <si>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</si>
  <si>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</si>
  <si>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</si>
  <si>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</si>
  <si>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</si>
  <si>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</si>
  <si>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</si>
  <si>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</si>
  <si>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</si>
  <si>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</si>
  <si>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</si>
  <si>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</si>
  <si>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</si>
  <si>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</si>
  <si>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</si>
  <si>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</si>
  <si>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</si>
  <si>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</si>
  <si>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</si>
  <si>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</si>
  <si>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</si>
  <si>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</si>
  <si>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</si>
  <si>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</si>
  <si>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</si>
  <si>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</si>
  <si>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</si>
  <si>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</si>
  <si>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</si>
  <si>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</si>
  <si>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</si>
  <si>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</si>
  <si>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</si>
  <si>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</si>
  <si>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</si>
  <si>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</si>
  <si>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</si>
  <si>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</si>
  <si>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</si>
  <si>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</si>
  <si>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</si>
  <si>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</si>
  <si>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</si>
  <si>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</si>
  <si>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</si>
  <si>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</si>
  <si>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</si>
  <si>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</si>
  <si>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</si>
  <si>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</si>
  <si>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</si>
  <si>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</si>
  <si>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</si>
  <si>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</si>
  <si>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</si>
  <si>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</si>
  <si>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</si>
  <si>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</si>
  <si>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</si>
  <si>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</si>
  <si>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</si>
  <si>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</si>
  <si>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</si>
  <si>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</si>
  <si>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</si>
  <si>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</si>
  <si>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</si>
  <si>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</si>
  <si>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</si>
  <si>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</si>
  <si>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</si>
  <si>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</si>
  <si>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</si>
  <si>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</si>
  <si>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</si>
  <si>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</si>
  <si>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</si>
  <si>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</si>
  <si>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</si>
  <si>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</si>
  <si>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</si>
  <si>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</si>
  <si>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</si>
  <si>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</si>
  <si>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</si>
  <si>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</si>
  <si>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</si>
  <si>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</si>
  <si>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</si>
  <si>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</si>
  <si>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</si>
  <si>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</si>
  <si>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</si>
  <si>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</si>
  <si>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</si>
  <si>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</si>
  <si>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</si>
  <si>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</si>
  <si>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</si>
  <si>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</si>
  <si>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</si>
  <si>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</si>
  <si>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</si>
  <si>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</si>
  <si>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</si>
  <si>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</si>
  <si>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</si>
  <si>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</si>
  <si>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</si>
  <si>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</si>
  <si>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</si>
  <si>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</si>
  <si>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</si>
  <si>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</si>
  <si>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</si>
  <si>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</si>
  <si>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</si>
  <si>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</si>
  <si>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</si>
  <si>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</si>
  <si>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</si>
  <si>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</si>
  <si>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</si>
  <si>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</si>
  <si>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</si>
  <si>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</si>
  <si>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</si>
  <si>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</si>
  <si>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</si>
  <si>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</si>
  <si>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</si>
  <si>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</si>
  <si>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</si>
  <si>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</si>
  <si>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</si>
  <si>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</si>
  <si>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</si>
  <si>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</si>
  <si>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</si>
  <si>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</si>
  <si>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</si>
  <si>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</si>
  <si>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</si>
  <si>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</si>
  <si>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</si>
  <si>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</si>
  <si>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</si>
  <si>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</si>
  <si>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</si>
  <si>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</si>
  <si>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</si>
  <si>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</si>
  <si>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</si>
  <si>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</si>
  <si>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</si>
  <si>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</si>
  <si>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</si>
  <si>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</si>
  <si>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</si>
  <si>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</si>
  <si>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</si>
  <si>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</si>
  <si>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</si>
  <si>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</si>
  <si>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</si>
  <si>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</si>
  <si>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</si>
  <si>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</si>
  <si>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</si>
  <si>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</si>
  <si>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</si>
  <si>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</si>
  <si>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</si>
  <si>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</si>
  <si>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</si>
  <si>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</si>
  <si>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</si>
  <si>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</si>
  <si>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</si>
  <si>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</si>
  <si>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</si>
  <si>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</si>
  <si>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</si>
  <si>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</si>
  <si>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</si>
  <si>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</si>
  <si>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</si>
  <si>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</si>
  <si>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</si>
  <si>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</si>
  <si>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</si>
  <si>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</si>
  <si>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</si>
  <si>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</si>
  <si>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</si>
  <si>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</si>
  <si>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</si>
  <si>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</si>
  <si>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</si>
  <si>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</si>
  <si>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</si>
  <si>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</si>
  <si>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</si>
  <si>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</si>
  <si>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</si>
  <si>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</si>
  <si>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</si>
  <si>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</si>
  <si>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</si>
  <si>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</si>
  <si>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</si>
  <si>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</si>
  <si>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</si>
  <si>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</si>
  <si>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</si>
  <si>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</si>
  <si>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</si>
  <si>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</si>
  <si>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</si>
  <si>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</si>
  <si>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</si>
  <si>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</si>
  <si>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</si>
  <si>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</si>
  <si>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</si>
  <si>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</si>
  <si>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</si>
  <si>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</si>
  <si>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</si>
  <si>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</si>
  <si>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</si>
  <si>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</si>
  <si>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</si>
  <si>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</si>
  <si>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</si>
  <si>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</si>
  <si>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</si>
  <si>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</si>
  <si>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</si>
  <si>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</si>
  <si>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</si>
  <si>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</si>
  <si>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</si>
  <si>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</si>
  <si>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</si>
  <si>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</si>
  <si>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</si>
  <si>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</si>
  <si>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</si>
  <si>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</si>
  <si>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</si>
  <si>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</si>
  <si>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</si>
  <si>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</si>
  <si>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</si>
  <si>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</si>
  <si>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</si>
  <si>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</si>
  <si>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</si>
  <si>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</si>
  <si>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</si>
  <si>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</si>
  <si>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</si>
  <si>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</si>
  <si>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</si>
  <si>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</si>
  <si>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</si>
  <si>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</si>
  <si>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</si>
  <si>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</si>
  <si>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</si>
  <si>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</si>
  <si>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</si>
  <si>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</si>
  <si>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</si>
  <si>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</si>
  <si>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</si>
  <si>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</si>
  <si>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</si>
  <si>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</si>
  <si>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</si>
  <si>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</si>
  <si>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</si>
  <si>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</si>
  <si>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</si>
  <si>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</si>
  <si>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</si>
  <si>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</si>
  <si>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</si>
  <si>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</si>
  <si>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</si>
  <si>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</si>
  <si>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</si>
  <si>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</si>
  <si>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</si>
  <si>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</si>
  <si>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</si>
  <si>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</si>
  <si>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</si>
  <si>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</si>
  <si>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</si>
  <si>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</si>
  <si>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</si>
  <si>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</si>
  <si>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</si>
  <si>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</si>
  <si>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</si>
  <si>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</si>
  <si>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</si>
  <si>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</si>
  <si>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</si>
  <si>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</si>
  <si>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</si>
  <si>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</si>
  <si>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</si>
  <si>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</si>
  <si>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</si>
  <si>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</si>
  <si>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</si>
  <si>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</si>
  <si>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</si>
  <si>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</si>
  <si>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</si>
  <si>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</si>
  <si>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</si>
  <si>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</si>
  <si>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</si>
  <si>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</si>
  <si>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</si>
  <si>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</si>
  <si>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</si>
  <si>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</si>
  <si>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</si>
  <si>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</si>
  <si>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</si>
  <si>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</si>
  <si>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</si>
  <si>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</si>
  <si>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</si>
  <si>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</si>
  <si>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</si>
  <si>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</si>
  <si>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</si>
  <si>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</si>
  <si>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</si>
  <si>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</si>
  <si>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</si>
  <si>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</si>
  <si>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</si>
  <si>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</si>
  <si>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</si>
  <si>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</si>
  <si>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</si>
  <si>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</si>
  <si>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</si>
  <si>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</si>
  <si>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</si>
  <si>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</si>
  <si>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</si>
  <si>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</si>
  <si>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</si>
  <si>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</si>
  <si>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</si>
  <si>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</si>
  <si>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</si>
  <si>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</si>
  <si>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</si>
  <si>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</si>
  <si>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</si>
  <si>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</si>
  <si>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</si>
  <si>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</si>
  <si>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</si>
  <si>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</si>
  <si>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</si>
  <si>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</si>
  <si>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</si>
  <si>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</si>
  <si>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</si>
  <si>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</si>
  <si>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</si>
  <si>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</si>
  <si>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</si>
  <si>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</si>
  <si>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</si>
  <si>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</si>
  <si>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</si>
  <si>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</si>
  <si>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</si>
  <si>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</si>
  <si>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</si>
  <si>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</si>
  <si>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</si>
  <si>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</si>
  <si>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</si>
  <si>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</si>
  <si>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</si>
  <si>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</si>
  <si>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</si>
  <si>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</si>
  <si>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</si>
  <si>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</si>
  <si>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</si>
  <si>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</si>
  <si>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</si>
  <si>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</si>
  <si>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</si>
  <si>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</si>
  <si>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</si>
  <si>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</si>
  <si>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</si>
  <si>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</si>
  <si>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</si>
  <si>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</si>
  <si>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</si>
  <si>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</si>
  <si>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</si>
  <si>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</si>
  <si>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</si>
  <si>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</si>
  <si>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</si>
  <si>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</si>
  <si>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</si>
  <si>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</si>
  <si>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</si>
  <si>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</si>
  <si>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</si>
  <si>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</si>
  <si>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</si>
  <si>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</si>
  <si>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</si>
  <si>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</si>
  <si>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</si>
  <si>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</si>
  <si>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</si>
  <si>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</si>
  <si>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</si>
  <si>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</si>
  <si>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</si>
  <si>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</si>
  <si>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</si>
  <si>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</si>
  <si>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</si>
  <si>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</si>
  <si>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</si>
  <si>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</si>
  <si>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</si>
  <si>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</si>
  <si>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</si>
  <si>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</si>
  <si>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</si>
  <si>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</si>
  <si>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</si>
  <si>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</si>
  <si>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</si>
  <si>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</si>
  <si>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</si>
  <si>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</si>
  <si>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</si>
  <si>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</si>
  <si>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</si>
  <si>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</si>
  <si>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</si>
  <si>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</si>
  <si>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</si>
  <si>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</si>
  <si>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</si>
  <si>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</si>
  <si>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</si>
  <si>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</si>
  <si>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</si>
  <si>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</si>
  <si>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</si>
  <si>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</si>
  <si>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</si>
  <si>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</si>
  <si>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</si>
  <si>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</si>
  <si>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</si>
  <si>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</si>
  <si>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</si>
  <si>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</si>
  <si>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</si>
  <si>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</si>
  <si>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</si>
  <si>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</si>
  <si>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</si>
  <si>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</si>
  <si>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</si>
  <si>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</si>
  <si>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</si>
  <si>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</si>
  <si>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</si>
  <si>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</si>
  <si>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</si>
  <si>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</si>
  <si>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</si>
  <si>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</si>
  <si>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</si>
  <si>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</si>
  <si>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</si>
  <si>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</si>
  <si>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</si>
  <si>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</si>
  <si>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</si>
  <si>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</si>
  <si>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</si>
  <si>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</si>
  <si>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</si>
  <si>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</si>
  <si>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</si>
  <si>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</si>
  <si>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</si>
  <si>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</si>
  <si>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</si>
  <si>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</si>
  <si>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</si>
  <si>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</si>
  <si>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</si>
  <si>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</si>
  <si>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</si>
  <si>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</si>
  <si>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</si>
  <si>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</si>
  <si>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</si>
  <si>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</si>
  <si>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</si>
  <si>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</si>
  <si>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</si>
  <si>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</si>
  <si>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</si>
  <si>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</si>
  <si>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</si>
  <si>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</si>
  <si>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</si>
  <si>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</si>
  <si>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</si>
  <si>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</si>
  <si>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</si>
  <si>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</si>
  <si>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</si>
  <si>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</si>
  <si>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</si>
  <si>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</si>
  <si>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</si>
  <si>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</si>
  <si>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</si>
  <si>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</si>
  <si>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</si>
  <si>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</si>
  <si>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</si>
  <si>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</si>
  <si>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</si>
  <si>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</si>
  <si>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</si>
  <si>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</si>
  <si>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</si>
  <si>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</si>
  <si>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</si>
  <si>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</si>
  <si>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</si>
  <si>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</si>
  <si>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</si>
  <si>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</si>
  <si>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</si>
  <si>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</si>
  <si>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</si>
  <si>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</si>
  <si>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</si>
  <si>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</si>
  <si>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</si>
  <si>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</si>
  <si>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</si>
  <si>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</si>
  <si>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</si>
  <si>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</si>
  <si>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</si>
  <si>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</si>
  <si>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</si>
  <si>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</si>
  <si>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</si>
  <si>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</si>
  <si>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</si>
  <si>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</si>
  <si>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</si>
  <si>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</si>
  <si>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</si>
  <si>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</si>
  <si>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</si>
  <si>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</si>
  <si>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</si>
  <si>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</si>
  <si>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</si>
  <si>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</si>
  <si>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</si>
  <si>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</si>
  <si>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</si>
  <si>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</si>
  <si>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</si>
  <si>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</si>
  <si>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</si>
  <si>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</si>
  <si>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</si>
  <si>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</si>
  <si>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</si>
  <si>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</si>
  <si>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</si>
  <si>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</si>
  <si>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</si>
  <si>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</si>
  <si>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</si>
  <si>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</si>
  <si>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</si>
  <si>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</si>
  <si>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</si>
  <si>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</si>
  <si>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</si>
  <si>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</si>
  <si>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</si>
  <si>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</si>
  <si>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</si>
  <si>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</si>
  <si>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</si>
  <si>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</si>
  <si>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</si>
  <si>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</si>
  <si>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</si>
  <si>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</si>
  <si>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</si>
  <si>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</si>
  <si>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</si>
  <si>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</si>
  <si>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</si>
  <si>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</si>
  <si>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</si>
  <si>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</si>
  <si>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</si>
  <si>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</si>
  <si>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</si>
  <si>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</si>
  <si>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</si>
  <si>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</si>
  <si>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</si>
  <si>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</si>
  <si>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</si>
  <si>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</si>
  <si>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</si>
  <si>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</si>
  <si>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</si>
  <si>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</si>
  <si>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</si>
  <si>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</si>
  <si>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</si>
  <si>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</si>
  <si>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</si>
  <si>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</si>
  <si>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</si>
  <si>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</si>
  <si>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</si>
  <si>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</si>
  <si>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</si>
  <si>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</si>
  <si>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</si>
  <si>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</si>
  <si>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</si>
  <si>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</si>
  <si>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</si>
  <si>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</si>
  <si>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</si>
  <si>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</si>
  <si>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</si>
  <si>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</si>
  <si>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</si>
  <si>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</si>
  <si>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</si>
  <si>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</si>
  <si>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</si>
  <si>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</si>
  <si>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</si>
  <si>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</si>
  <si>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</si>
  <si>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</si>
  <si>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</si>
  <si>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</si>
  <si>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</si>
  <si>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</si>
  <si>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</si>
  <si>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</si>
  <si>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</si>
  <si>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</si>
  <si>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</si>
  <si>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</si>
  <si>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</si>
  <si>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</si>
  <si>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</si>
  <si>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</si>
  <si>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</si>
  <si>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</si>
  <si>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</si>
  <si>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</si>
  <si>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</si>
  <si>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</si>
  <si>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</si>
  <si>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</si>
  <si>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</si>
  <si>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</si>
  <si>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</si>
  <si>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</si>
  <si>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</si>
  <si>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</si>
  <si>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</si>
  <si>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</si>
  <si>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</si>
  <si>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</si>
  <si>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</si>
  <si>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</si>
  <si>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</si>
  <si>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</si>
  <si>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</si>
  <si>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</si>
  <si>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</si>
  <si>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</si>
  <si>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</si>
  <si>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</si>
  <si>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</si>
  <si>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</si>
  <si>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</si>
  <si>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</si>
  <si>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</si>
  <si>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</si>
  <si>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</si>
  <si>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</si>
  <si>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</si>
  <si>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</si>
  <si>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</si>
  <si>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</si>
  <si>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</si>
  <si>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</si>
  <si>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</si>
  <si>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</si>
  <si>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</si>
  <si>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</si>
  <si>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</si>
  <si>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</si>
  <si>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</si>
  <si>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</si>
  <si>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</si>
  <si>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</si>
  <si>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</si>
  <si>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</si>
  <si>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</si>
  <si>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</si>
  <si>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</si>
  <si>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</si>
  <si>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</si>
  <si>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</si>
  <si>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</si>
  <si>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</si>
  <si>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</si>
  <si>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</si>
  <si>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</si>
  <si>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</si>
  <si>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</si>
  <si>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</si>
  <si>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</si>
  <si>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</si>
  <si>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</si>
  <si>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</si>
  <si>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</si>
  <si>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</si>
  <si>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</si>
  <si>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</si>
  <si>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</si>
  <si>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</si>
  <si>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</si>
  <si>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</si>
  <si>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</si>
  <si>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</si>
  <si>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</si>
  <si>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</si>
  <si>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</si>
  <si>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</si>
  <si>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</si>
  <si>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</si>
  <si>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</si>
  <si>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</si>
  <si>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</si>
  <si>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</si>
  <si>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</si>
  <si>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</si>
  <si>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</si>
  <si>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</si>
  <si>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</si>
  <si>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</si>
  <si>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</si>
  <si>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</si>
  <si>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</si>
  <si>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</si>
  <si>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</si>
  <si>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</si>
  <si>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</si>
  <si>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</si>
  <si>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</si>
  <si>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</si>
  <si>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</si>
  <si>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</si>
  <si>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</si>
  <si>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</si>
  <si>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</si>
  <si>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</si>
  <si>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</si>
  <si>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</si>
  <si>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</si>
  <si>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</si>
  <si>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</si>
  <si>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</si>
  <si>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</si>
  <si>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</si>
  <si>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</si>
  <si>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</si>
  <si>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</si>
  <si>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</si>
  <si>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</si>
  <si>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</si>
  <si>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</si>
  <si>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</si>
  <si>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</si>
  <si>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</si>
  <si>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</si>
  <si>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</si>
  <si>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</si>
  <si>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</si>
  <si>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</si>
  <si>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</si>
  <si>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</si>
  <si>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</si>
  <si>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</si>
  <si>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</si>
  <si>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</si>
  <si>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</si>
  <si>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</si>
  <si>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</si>
  <si>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</si>
  <si>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</si>
  <si>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</si>
  <si>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</si>
  <si>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</si>
  <si>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</si>
  <si>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</si>
  <si>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</si>
  <si>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</si>
  <si>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</si>
  <si>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</si>
  <si>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</si>
  <si>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</si>
  <si>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</si>
  <si>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</si>
  <si>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</si>
  <si>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</si>
  <si>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</si>
  <si>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</si>
  <si>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</si>
  <si>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</si>
  <si>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</si>
  <si>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</si>
  <si>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</si>
  <si>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</si>
  <si>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</si>
  <si>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</si>
  <si>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</si>
  <si>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</si>
  <si>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</si>
  <si>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</si>
  <si>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</si>
  <si>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</si>
  <si>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</si>
  <si>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</si>
  <si>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</si>
  <si>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</si>
  <si>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</si>
  <si>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</si>
  <si>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</si>
  <si>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</si>
  <si>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</si>
  <si>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</si>
  <si>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</si>
  <si>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</si>
  <si>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</si>
  <si>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</si>
  <si>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</si>
  <si>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</si>
  <si>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</si>
  <si>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</si>
  <si>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</si>
  <si>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</si>
  <si>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</si>
  <si>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</si>
  <si>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</si>
  <si>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</si>
  <si>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</si>
  <si>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</si>
  <si>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</si>
  <si>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</si>
  <si>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</si>
  <si>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</si>
  <si>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</si>
  <si>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</si>
  <si>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</si>
  <si>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</si>
  <si>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</si>
  <si>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</si>
  <si>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</si>
  <si>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</si>
  <si>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</si>
  <si>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</si>
  <si>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</si>
  <si>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</si>
  <si>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</si>
  <si>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</si>
  <si>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</si>
  <si>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</si>
  <si>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</si>
  <si>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</si>
  <si>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</si>
  <si>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</si>
  <si>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</si>
  <si>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</si>
  <si>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</si>
  <si>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</si>
  <si>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</si>
  <si>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</si>
  <si>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</si>
  <si>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</si>
  <si>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</si>
  <si>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</si>
  <si>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</si>
  <si>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</si>
  <si>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</si>
  <si>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</si>
  <si>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</si>
  <si>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</si>
  <si>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</si>
  <si>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</si>
  <si>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</si>
  <si>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</si>
  <si>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</si>
  <si>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</si>
  <si>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</si>
  <si>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</si>
  <si>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</si>
  <si>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</si>
  <si>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</si>
  <si>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</si>
  <si>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</si>
  <si>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</si>
  <si>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</si>
  <si>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</si>
  <si>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</si>
  <si>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</si>
  <si>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</si>
  <si>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</si>
  <si>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</si>
  <si>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</si>
  <si>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</si>
  <si>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</si>
  <si>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</si>
  <si>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</si>
  <si>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</si>
  <si>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</si>
  <si>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</si>
  <si>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</si>
  <si>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</si>
  <si>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</si>
  <si>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</si>
  <si>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</si>
  <si>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</si>
  <si>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</si>
  <si>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</si>
  <si>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</si>
  <si>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</si>
  <si>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</si>
  <si>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</si>
  <si>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</si>
  <si>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</si>
  <si>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</si>
  <si>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</si>
  <si>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</si>
  <si>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</si>
  <si>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</si>
  <si>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</si>
  <si>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</si>
  <si>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</si>
  <si>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</si>
  <si>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</si>
  <si>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</si>
  <si>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</si>
  <si>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</si>
  <si>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</si>
  <si>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</si>
  <si>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</si>
  <si>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</si>
  <si>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</si>
  <si>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</si>
  <si>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</si>
  <si>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</si>
  <si>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</si>
  <si>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</si>
  <si>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</si>
  <si>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</si>
  <si>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</si>
  <si>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</si>
  <si>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</si>
  <si>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</si>
  <si>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</si>
  <si>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</si>
  <si>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</si>
  <si>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</si>
  <si>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</si>
  <si>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</si>
  <si>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</si>
  <si>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</si>
  <si>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</si>
  <si>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</si>
  <si>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</si>
  <si>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</si>
  <si>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</si>
  <si>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</si>
  <si>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</si>
  <si>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</si>
  <si>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</si>
  <si>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</si>
  <si>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</si>
  <si>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</si>
  <si>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</si>
  <si>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</si>
  <si>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</si>
  <si>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</si>
  <si>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</si>
  <si>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</si>
  <si>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</si>
  <si>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</si>
  <si>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</si>
  <si>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</si>
  <si>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</si>
  <si>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</si>
  <si>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</si>
  <si>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</si>
  <si>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</si>
  <si>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</si>
  <si>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</si>
  <si>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</si>
  <si>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</si>
  <si>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</si>
  <si>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</si>
  <si>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</si>
  <si>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</si>
  <si>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</si>
  <si>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</si>
  <si>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</si>
  <si>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</si>
  <si>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</si>
  <si>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</si>
  <si>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</si>
  <si>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</si>
  <si>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</si>
  <si>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</si>
  <si>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</si>
  <si>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</si>
  <si>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</si>
  <si>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</si>
  <si>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</si>
  <si>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</si>
  <si>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</si>
  <si>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</si>
  <si>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</si>
  <si>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</si>
  <si>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</si>
  <si>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</si>
  <si>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</si>
  <si>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</si>
  <si>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</si>
  <si>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</si>
  <si>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</si>
  <si>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</si>
  <si>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</si>
  <si>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</si>
  <si>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</si>
  <si>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</si>
  <si>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</si>
  <si>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</si>
  <si>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</si>
  <si>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</si>
  <si>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</si>
  <si>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</si>
  <si>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</si>
  <si>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</si>
  <si>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</si>
  <si>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</si>
  <si>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</si>
  <si>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</si>
  <si>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</si>
  <si>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</si>
  <si>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</si>
  <si>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</si>
  <si>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</si>
  <si>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</si>
  <si>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</si>
  <si>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</si>
  <si>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</si>
  <si>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</si>
  <si>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</si>
  <si>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</si>
  <si>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</si>
  <si>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</si>
  <si>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</si>
  <si>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</si>
  <si>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</si>
  <si>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</si>
  <si>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</si>
  <si>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</si>
  <si>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</si>
  <si>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</si>
  <si>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</si>
  <si>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</si>
  <si>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</si>
  <si>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</si>
  <si>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</si>
  <si>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</si>
  <si>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</si>
  <si>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</si>
  <si>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</si>
  <si>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</si>
  <si>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</si>
  <si>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</si>
  <si>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</si>
  <si>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</si>
  <si>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</si>
  <si>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</si>
  <si>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</si>
  <si>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</si>
  <si>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</si>
  <si>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</si>
  <si>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</si>
  <si>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</si>
  <si>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</si>
  <si>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</si>
  <si>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</si>
  <si>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</si>
  <si>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</si>
  <si>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</si>
  <si>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</si>
  <si>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</si>
  <si>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</si>
  <si>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</si>
  <si>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</si>
  <si>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</si>
  <si>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</si>
  <si>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</si>
  <si>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</si>
  <si>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</si>
  <si>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</si>
  <si>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</si>
  <si>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</si>
  <si>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</si>
  <si>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</si>
  <si>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</si>
  <si>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</si>
  <si>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</si>
  <si>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</si>
  <si>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</si>
  <si>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</si>
  <si>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</si>
  <si>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</si>
  <si>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</si>
  <si>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</si>
  <si>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</si>
  <si>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</si>
  <si>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</si>
  <si>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</si>
  <si>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</si>
  <si>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</si>
  <si>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</si>
  <si>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</si>
  <si>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</si>
  <si>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</si>
  <si>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</si>
  <si>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</si>
  <si>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</si>
  <si>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</si>
  <si>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</si>
  <si>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</si>
  <si>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</si>
  <si>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</si>
  <si>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</si>
  <si>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</si>
  <si>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</si>
  <si>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</si>
  <si>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</si>
  <si>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</si>
  <si>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</si>
  <si>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</si>
  <si>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</si>
  <si>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</si>
  <si>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</si>
  <si>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</si>
  <si>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</si>
  <si>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</si>
  <si>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</si>
  <si>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</si>
  <si>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</si>
  <si>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</si>
  <si>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</si>
  <si>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</si>
  <si>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</si>
  <si>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</si>
  <si>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</si>
  <si>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</si>
  <si>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</si>
  <si>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</si>
  <si>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</si>
  <si>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</si>
  <si>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</si>
  <si>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</si>
  <si>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</si>
  <si>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</si>
  <si>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</si>
  <si>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</si>
  <si>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</si>
  <si>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</si>
  <si>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</si>
  <si>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</si>
  <si>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</si>
  <si>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</si>
  <si>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</si>
  <si>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</si>
  <si>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</si>
  <si>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</si>
  <si>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</si>
  <si>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</si>
  <si>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</si>
  <si>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</si>
  <si>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</si>
  <si>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</si>
  <si>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</si>
  <si>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</si>
  <si>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</si>
  <si>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</si>
  <si>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</si>
  <si>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</si>
  <si>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</si>
  <si>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</si>
  <si>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</si>
  <si>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</si>
  <si>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</si>
  <si>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</si>
  <si>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</si>
  <si>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</si>
  <si>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</si>
  <si>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</si>
  <si>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</si>
  <si>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</si>
  <si>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</si>
  <si>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</si>
  <si>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</si>
  <si>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</si>
  <si>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</si>
  <si>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</si>
  <si>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</si>
  <si>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</si>
  <si>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</si>
  <si>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</si>
  <si>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</si>
  <si>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</si>
  <si>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</si>
  <si>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</si>
  <si>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</si>
  <si>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</si>
  <si>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</si>
  <si>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</si>
  <si>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</si>
  <si>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</si>
  <si>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</si>
  <si>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</si>
  <si>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</si>
  <si>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</si>
  <si>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</si>
  <si>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</si>
  <si>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</si>
  <si>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</si>
  <si>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</si>
  <si>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</si>
  <si>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</si>
  <si>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</si>
  <si>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</si>
  <si>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</si>
  <si>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</si>
  <si>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</si>
  <si>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</si>
  <si>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</si>
  <si>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</si>
  <si>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</si>
  <si>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</si>
  <si>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</si>
  <si>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</si>
  <si>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</si>
  <si>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</si>
  <si>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</si>
  <si>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</si>
  <si>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</si>
  <si>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</si>
  <si>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</si>
  <si>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</si>
  <si>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</si>
  <si>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</si>
  <si>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</si>
  <si>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</si>
  <si>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</si>
  <si>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</si>
  <si>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</si>
  <si>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</si>
  <si>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</si>
  <si>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</si>
  <si>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</si>
  <si>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</si>
  <si>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</si>
  <si>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</si>
  <si>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</si>
  <si>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</si>
  <si>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</si>
  <si>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</si>
  <si>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</si>
  <si>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</si>
  <si>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</si>
  <si>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</si>
  <si>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</si>
  <si>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</si>
  <si>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</si>
  <si>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</si>
  <si>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</si>
  <si>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</si>
  <si>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</si>
  <si>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</si>
  <si>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</si>
  <si>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</si>
  <si>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</si>
  <si>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</si>
  <si>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</si>
  <si>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</si>
  <si>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</si>
  <si>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</si>
  <si>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</si>
  <si>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</si>
  <si>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</si>
  <si>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</si>
  <si>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</si>
  <si>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</si>
  <si>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</si>
  <si>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</si>
  <si>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</si>
  <si>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</si>
  <si>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</si>
  <si>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</si>
  <si>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</si>
  <si>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</si>
  <si>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</si>
  <si>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</si>
  <si>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</si>
  <si>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</si>
  <si>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</si>
  <si>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</si>
  <si>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</si>
  <si>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</si>
  <si>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</si>
  <si>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</si>
  <si>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</si>
  <si>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</si>
  <si>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</si>
  <si>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</si>
  <si>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</si>
  <si>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</si>
  <si>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</si>
  <si>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</si>
  <si>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</si>
  <si>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</si>
  <si>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</si>
  <si>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</si>
  <si>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</si>
  <si>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</si>
  <si>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</si>
  <si>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</si>
  <si>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</si>
  <si>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</si>
  <si>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</si>
  <si>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</si>
  <si>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</si>
  <si>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</si>
  <si>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</si>
  <si>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</si>
  <si>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</si>
  <si>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</si>
  <si>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</si>
  <si>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</si>
  <si>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</si>
  <si>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</si>
  <si>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</si>
  <si>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</si>
  <si>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</si>
  <si>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</si>
  <si>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</si>
  <si>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</si>
  <si>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</si>
  <si>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</si>
  <si>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</si>
  <si>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</si>
  <si>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</si>
  <si>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</si>
  <si>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</si>
  <si>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</si>
  <si>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</si>
  <si>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</si>
  <si>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</si>
  <si>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</si>
  <si>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</si>
  <si>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</si>
  <si>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</si>
  <si>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</si>
  <si>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</si>
  <si>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</si>
  <si>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</si>
  <si>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</si>
  <si>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</si>
  <si>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</si>
  <si>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</si>
  <si>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</si>
  <si>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</si>
  <si>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</si>
  <si>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</si>
  <si>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</si>
  <si>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</si>
  <si>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</si>
  <si>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</si>
  <si>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</si>
  <si>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</si>
  <si>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</si>
  <si>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</si>
  <si>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</si>
  <si>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</si>
  <si>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</si>
  <si>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</si>
  <si>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</si>
  <si>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</si>
  <si>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</si>
  <si>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</si>
  <si>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</si>
  <si>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</si>
  <si>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</si>
  <si>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</si>
  <si>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</si>
  <si>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</si>
  <si>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</si>
  <si>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</si>
  <si>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</si>
  <si>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</si>
  <si>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</si>
  <si>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</si>
  <si>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</si>
  <si>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</si>
  <si>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</si>
  <si>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</si>
  <si>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</si>
  <si>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</si>
  <si>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</si>
  <si>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</si>
  <si>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</si>
  <si>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</si>
  <si>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</si>
  <si>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</si>
  <si>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</si>
  <si>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</si>
  <si>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</si>
  <si>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</si>
  <si>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</si>
  <si>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</si>
  <si>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</si>
  <si>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</si>
  <si>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</si>
  <si>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</si>
  <si>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</si>
  <si>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</si>
  <si>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</si>
  <si>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</si>
  <si>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</si>
  <si>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</si>
  <si>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</si>
  <si>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</si>
  <si>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</si>
  <si>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</si>
  <si>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</si>
  <si>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</si>
  <si>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</si>
  <si>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</si>
  <si>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</si>
  <si>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</si>
  <si>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</si>
  <si>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</si>
  <si>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</si>
  <si>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</si>
  <si>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</si>
  <si>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</si>
  <si>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</si>
  <si>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</si>
  <si>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</si>
  <si>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</si>
  <si>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</si>
  <si>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</si>
  <si>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</si>
  <si>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</si>
  <si>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</si>
  <si>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</si>
  <si>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</si>
  <si>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</si>
  <si>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</si>
  <si>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</si>
  <si>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</si>
  <si>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</si>
  <si>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</si>
  <si>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</si>
  <si>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</si>
  <si>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</si>
  <si>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</si>
  <si>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</si>
  <si>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</si>
  <si>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</si>
  <si>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</si>
  <si>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</si>
  <si>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</si>
  <si>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</si>
  <si>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</si>
  <si>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</si>
  <si>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</si>
  <si>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</si>
  <si>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</si>
  <si>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</si>
  <si>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</si>
  <si>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</si>
  <si>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</si>
  <si>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</si>
  <si>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</si>
  <si>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</si>
  <si>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</si>
  <si>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</si>
  <si>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</si>
  <si>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</si>
  <si>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</si>
  <si>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</si>
  <si>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</si>
  <si>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</si>
  <si>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</si>
  <si>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</si>
  <si>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</si>
  <si>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</si>
  <si>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</si>
  <si>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</si>
  <si>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</si>
  <si>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</si>
  <si>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</si>
  <si>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</si>
  <si>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</si>
  <si>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</si>
  <si>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</si>
  <si>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</si>
  <si>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</si>
  <si>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</si>
  <si>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</si>
  <si>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</si>
  <si>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</si>
  <si>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</si>
  <si>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</si>
  <si>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</si>
  <si>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</si>
  <si>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</si>
  <si>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</si>
  <si>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</si>
  <si>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</si>
  <si>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</si>
  <si>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</si>
  <si>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</si>
  <si>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</si>
  <si>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</si>
  <si>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</si>
  <si>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</si>
  <si>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</si>
  <si>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</si>
  <si>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</si>
  <si>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</si>
  <si>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</si>
  <si>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</si>
  <si>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</si>
  <si>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</si>
  <si>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</si>
  <si>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</si>
  <si>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</si>
  <si>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</si>
  <si>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</si>
  <si>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</si>
  <si>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</si>
  <si>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</si>
  <si>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</si>
  <si>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</si>
  <si>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</si>
  <si>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</si>
  <si>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</si>
  <si>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</si>
  <si>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</si>
  <si>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</si>
  <si>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</si>
  <si>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</si>
  <si>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</si>
  <si>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</si>
  <si>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</si>
  <si>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</si>
  <si>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</si>
  <si>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</si>
  <si>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</si>
  <si>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</si>
  <si>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</si>
  <si>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</si>
  <si>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</si>
  <si>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</si>
  <si>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</si>
  <si>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</si>
  <si>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</si>
  <si>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</si>
  <si>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</si>
  <si>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</si>
  <si>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</si>
  <si>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</si>
  <si>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</si>
  <si>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</si>
  <si>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</si>
  <si>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</si>
  <si>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</si>
  <si>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</si>
  <si>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</si>
  <si>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</si>
  <si>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</si>
  <si>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</si>
  <si>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</si>
  <si>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</si>
  <si>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</si>
  <si>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</si>
  <si>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</si>
  <si>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</si>
  <si>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</si>
  <si>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</si>
  <si>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</si>
  <si>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</si>
  <si>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</si>
  <si>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</si>
  <si>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</si>
  <si>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</si>
  <si>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</si>
  <si>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</si>
  <si>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</si>
  <si>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</si>
  <si>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</si>
  <si>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</si>
  <si>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</si>
  <si>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</si>
  <si>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</si>
  <si>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</si>
  <si>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</si>
  <si>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</si>
  <si>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</si>
  <si>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</si>
  <si>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</si>
  <si>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</si>
  <si>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</si>
  <si>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</si>
  <si>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</si>
  <si>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</si>
  <si>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</si>
  <si>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</si>
  <si>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</si>
  <si>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</si>
  <si>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</si>
  <si>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</si>
  <si>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</si>
  <si>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</si>
  <si>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</si>
  <si>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</si>
  <si>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</si>
  <si>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</si>
  <si>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</si>
  <si>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</si>
  <si>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</si>
  <si>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</si>
  <si>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</si>
  <si>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</si>
  <si>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</si>
  <si>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</si>
  <si>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</si>
  <si>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</si>
  <si>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</si>
  <si>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</si>
  <si>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</si>
  <si>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</si>
  <si>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</si>
  <si>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</si>
  <si>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</si>
  <si>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</si>
  <si>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</si>
  <si>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</si>
  <si>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</si>
  <si>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</si>
  <si>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</si>
  <si>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</si>
  <si>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</si>
  <si>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</si>
  <si>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</si>
  <si>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</si>
  <si>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</si>
  <si>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</si>
  <si>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</si>
  <si>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</si>
  <si>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</si>
  <si>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</si>
  <si>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</si>
  <si>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</si>
  <si>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</si>
  <si>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</si>
  <si>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</si>
  <si>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</si>
  <si>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</si>
  <si>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</si>
  <si>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</si>
  <si>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</si>
  <si>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</si>
  <si>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</si>
  <si>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</si>
  <si>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</si>
  <si>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</si>
  <si>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</si>
  <si>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</si>
  <si>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</si>
  <si>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</si>
  <si>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</si>
  <si>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</si>
  <si>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</si>
  <si>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</si>
  <si>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</si>
  <si>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</si>
  <si>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</si>
  <si>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</si>
  <si>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</si>
  <si>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</si>
  <si>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</si>
  <si>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</si>
  <si>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</si>
  <si>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</si>
  <si>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</si>
  <si>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</si>
  <si>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</si>
  <si>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</si>
  <si>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</si>
  <si>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</si>
  <si>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</si>
  <si>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</si>
  <si>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</si>
  <si>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</si>
  <si>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</si>
  <si>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</si>
  <si>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</si>
  <si>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</si>
  <si>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</si>
  <si>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</si>
  <si>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</si>
  <si>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</si>
  <si>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</si>
  <si>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</si>
  <si>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</si>
  <si>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</si>
  <si>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</si>
  <si>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</si>
  <si>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</si>
  <si>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</si>
  <si>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</si>
  <si>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</si>
  <si>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</si>
  <si>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</si>
  <si>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</si>
  <si>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</si>
  <si>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</si>
  <si>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</si>
  <si>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</si>
  <si>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</si>
  <si>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</si>
  <si>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</si>
  <si>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</si>
  <si>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</si>
  <si>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</si>
  <si>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</si>
  <si>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</si>
  <si>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</si>
  <si>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</si>
  <si>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</si>
  <si>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</si>
  <si>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</si>
  <si>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</si>
  <si>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</si>
  <si>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</si>
  <si>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</si>
  <si>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</si>
  <si>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</si>
  <si>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</si>
  <si>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</si>
  <si>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</si>
  <si>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</si>
  <si>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</si>
  <si>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</si>
  <si>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</si>
  <si>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</si>
  <si>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</si>
  <si>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</si>
  <si>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</si>
  <si>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</si>
  <si>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</si>
  <si>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</si>
  <si>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</si>
  <si>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</si>
  <si>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</si>
  <si>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</si>
  <si>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</si>
  <si>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</si>
  <si>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</si>
  <si>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</si>
  <si>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</si>
  <si>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</si>
  <si>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</si>
  <si>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</si>
  <si>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</si>
  <si>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</si>
  <si>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</si>
  <si>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</si>
  <si>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</si>
  <si>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</si>
  <si>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</si>
  <si>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</si>
  <si>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</si>
  <si>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</si>
  <si>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</si>
  <si>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</si>
  <si>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</si>
  <si>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</si>
  <si>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</si>
  <si>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</si>
  <si>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</si>
  <si>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</si>
  <si>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</si>
  <si>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</si>
  <si>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</si>
  <si>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</si>
  <si>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</si>
  <si>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</si>
  <si>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</si>
  <si>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</si>
  <si>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</si>
  <si>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</si>
  <si>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</si>
  <si>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</si>
  <si>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</si>
  <si>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</si>
  <si>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</si>
  <si>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</si>
  <si>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</si>
  <si>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</si>
  <si>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</si>
  <si>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</si>
  <si>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</si>
  <si>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</si>
  <si>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</si>
  <si>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</si>
  <si>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</si>
  <si>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</si>
  <si>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</si>
  <si>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</si>
  <si>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</si>
  <si>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</si>
  <si>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</si>
  <si>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</si>
  <si>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</si>
  <si>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</si>
  <si>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</si>
  <si>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</si>
  <si>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</si>
  <si>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</si>
  <si>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</si>
  <si>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</si>
  <si>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</si>
  <si>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</si>
  <si>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</si>
  <si>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</si>
  <si>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</si>
  <si>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</si>
  <si>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</si>
  <si>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</si>
  <si>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</si>
  <si>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</si>
  <si>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</si>
  <si>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</si>
  <si>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</si>
  <si>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</si>
  <si>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</si>
  <si>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</si>
  <si>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</si>
  <si>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</si>
  <si>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</si>
  <si>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</si>
  <si>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</si>
  <si>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</si>
  <si>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</si>
  <si>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</si>
  <si>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</si>
  <si>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</si>
  <si>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</si>
  <si>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</si>
  <si>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</si>
  <si>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</si>
  <si>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</si>
  <si>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</si>
  <si>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</si>
  <si>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</si>
  <si>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</si>
  <si>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</si>
  <si>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</si>
  <si>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</si>
  <si>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</si>
  <si>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</si>
  <si>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</si>
  <si>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</si>
  <si>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</si>
  <si>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</si>
  <si>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</si>
  <si>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</si>
  <si>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</si>
  <si>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</si>
  <si>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</si>
  <si>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</si>
  <si>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</si>
  <si>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</si>
  <si>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</si>
  <si>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</si>
  <si>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</si>
  <si>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</si>
  <si>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</si>
  <si>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</si>
  <si>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</si>
  <si>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</si>
  <si>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</si>
  <si>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</si>
  <si>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</si>
  <si>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</si>
  <si>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</si>
  <si>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</si>
  <si>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</si>
  <si>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</si>
  <si>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</si>
  <si>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</si>
  <si>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</si>
  <si>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</si>
  <si>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</si>
  <si>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</si>
  <si>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</si>
  <si>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</si>
  <si>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</si>
  <si>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</si>
  <si>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</si>
  <si>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</si>
  <si>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</si>
  <si>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</si>
  <si>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</si>
  <si>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</si>
  <si>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</si>
  <si>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</si>
  <si>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</si>
  <si>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</si>
  <si>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</si>
  <si>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</si>
  <si>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</si>
  <si>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</si>
  <si>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</si>
  <si>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</si>
  <si>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</si>
  <si>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</si>
  <si>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</si>
  <si>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</si>
  <si>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</si>
  <si>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</si>
  <si>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</si>
  <si>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</si>
  <si>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</si>
  <si>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</si>
  <si>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</si>
  <si>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</si>
  <si>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</si>
  <si>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</si>
  <si>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</si>
  <si>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</si>
  <si>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</si>
  <si>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</si>
  <si>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</si>
  <si>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</si>
  <si>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</si>
  <si>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</si>
  <si>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</si>
  <si>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</si>
  <si>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</si>
  <si>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</si>
  <si>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</si>
  <si>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</si>
  <si>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</si>
  <si>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</si>
  <si>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</si>
  <si>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</si>
  <si>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</si>
  <si>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</si>
  <si>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</si>
  <si>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</si>
  <si>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</si>
  <si>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</si>
  <si>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</si>
  <si>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</si>
  <si>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</si>
  <si>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</si>
  <si>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</si>
  <si>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</si>
  <si>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</si>
  <si>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</si>
  <si>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</si>
  <si>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</si>
  <si>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</si>
  <si>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</si>
  <si>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</si>
  <si>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</si>
  <si>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</si>
  <si>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</si>
  <si>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</si>
  <si>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</si>
  <si>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</si>
  <si>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</si>
  <si>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</si>
  <si>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</si>
  <si>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</si>
  <si>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</si>
  <si>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</si>
  <si>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</si>
  <si>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</si>
  <si>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</si>
  <si>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</si>
  <si>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</si>
  <si>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</si>
  <si>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</si>
  <si>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</si>
  <si>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</si>
  <si>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</si>
  <si>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</si>
  <si>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</si>
  <si>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</si>
  <si>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</si>
  <si>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</si>
  <si>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</si>
  <si>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</si>
  <si>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</si>
  <si>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</si>
  <si>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</si>
  <si>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</si>
  <si>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</si>
  <si>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</si>
  <si>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</si>
  <si>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</si>
  <si>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</si>
  <si>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</si>
  <si>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</si>
  <si>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</si>
  <si>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</si>
  <si>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</si>
  <si>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</si>
  <si>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</si>
  <si>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</si>
  <si>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</si>
  <si>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</si>
  <si>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</si>
  <si>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</si>
  <si>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</si>
  <si>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</si>
  <si>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</si>
  <si>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</si>
  <si>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</si>
  <si>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</si>
  <si>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</si>
  <si>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</si>
  <si>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</si>
  <si>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</si>
  <si>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</si>
  <si>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</si>
  <si>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</si>
  <si>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</si>
  <si>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</si>
  <si>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</si>
  <si>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</si>
  <si>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</si>
  <si>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</si>
  <si>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</si>
  <si>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</si>
  <si>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</si>
  <si>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</si>
  <si>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</si>
  <si>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</si>
  <si>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</si>
  <si>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</si>
  <si>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</si>
  <si>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</si>
  <si>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</si>
  <si>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</si>
  <si>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</si>
  <si>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</si>
  <si>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</si>
  <si>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</si>
  <si>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</si>
  <si>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</si>
  <si>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</si>
  <si>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</si>
  <si>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</si>
  <si>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</si>
  <si>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</si>
  <si>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</si>
  <si>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</si>
  <si>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</si>
  <si>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</si>
  <si>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</si>
  <si>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</si>
  <si>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</si>
  <si>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</si>
  <si>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</si>
  <si>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</si>
  <si>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</si>
  <si>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</si>
  <si>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</si>
  <si>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</si>
  <si>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</si>
  <si>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</si>
  <si>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</si>
  <si>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</si>
  <si>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</si>
  <si>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</si>
  <si>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</si>
  <si>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</si>
  <si>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</si>
  <si>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</si>
  <si>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</si>
  <si>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</si>
  <si>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</si>
  <si>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</si>
  <si>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</si>
  <si>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</si>
  <si>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</si>
  <si>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</si>
  <si>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</si>
  <si>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</si>
  <si>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</si>
  <si>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</si>
  <si>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</si>
  <si>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</si>
  <si>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</si>
  <si>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</si>
  <si>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</si>
  <si>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</si>
  <si>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</si>
  <si>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</si>
  <si>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</si>
  <si>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</si>
  <si>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</si>
  <si>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</si>
  <si>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</si>
  <si>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</si>
  <si>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</si>
  <si>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</si>
  <si>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</si>
  <si>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</si>
  <si>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</si>
  <si>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</si>
  <si>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</si>
  <si>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</si>
  <si>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</si>
  <si>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</si>
  <si>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</si>
  <si>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</si>
  <si>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</si>
  <si>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</si>
  <si>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</si>
  <si>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</si>
  <si>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</si>
  <si>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</si>
  <si>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</si>
  <si>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</si>
  <si>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</si>
  <si>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</si>
  <si>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</si>
  <si>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</si>
  <si>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</si>
  <si>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</si>
  <si>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</si>
  <si>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</si>
  <si>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</si>
  <si>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</si>
  <si>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</si>
  <si>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</si>
  <si>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</si>
  <si>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</si>
  <si>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</si>
  <si>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</si>
  <si>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</si>
  <si>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</si>
  <si>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</si>
  <si>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</si>
  <si>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</si>
  <si>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</si>
  <si>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</si>
  <si>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</si>
  <si>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</si>
  <si>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</si>
  <si>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</si>
  <si>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</si>
  <si>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</si>
  <si>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</si>
  <si>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</si>
  <si>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</si>
  <si>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</si>
  <si>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</si>
  <si>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</si>
  <si>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</si>
  <si>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</si>
  <si>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</si>
  <si>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</si>
  <si>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</si>
  <si>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</si>
  <si>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</si>
  <si>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</si>
  <si>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</si>
  <si>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</si>
  <si>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</si>
  <si>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</si>
  <si>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</si>
  <si>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</si>
  <si>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</si>
  <si>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</si>
  <si>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</si>
  <si>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</si>
  <si>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</si>
  <si>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</si>
  <si>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</si>
  <si>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</si>
  <si>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</si>
  <si>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</si>
  <si>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</si>
  <si>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</si>
  <si>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</si>
  <si>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</si>
  <si>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</si>
  <si>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</si>
  <si>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</si>
  <si>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</si>
  <si>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</si>
  <si>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</si>
  <si>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</si>
  <si>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</si>
  <si>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</si>
  <si>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</si>
  <si>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</si>
  <si>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</si>
  <si>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</si>
  <si>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</si>
  <si>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</si>
  <si>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</si>
  <si>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</si>
  <si>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</si>
  <si>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</si>
  <si>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</si>
  <si>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</si>
  <si>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</si>
  <si>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</si>
  <si>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</si>
  <si>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</si>
  <si>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</si>
  <si>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</si>
  <si>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</si>
  <si>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</si>
  <si>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</si>
  <si>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</si>
  <si>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</si>
  <si>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</si>
  <si>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</si>
  <si>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</si>
  <si>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</si>
  <si>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</si>
  <si>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</si>
  <si>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</si>
  <si>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</si>
  <si>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</si>
  <si>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</si>
  <si>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</si>
  <si>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</si>
  <si>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</si>
  <si>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</si>
  <si>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</si>
  <si>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</si>
  <si>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</si>
  <si>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</si>
  <si>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</si>
  <si>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</si>
  <si>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</si>
  <si>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</si>
  <si>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</si>
  <si>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</si>
  <si>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</si>
  <si>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</si>
  <si>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</si>
  <si>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</si>
  <si>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</si>
  <si>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</si>
  <si>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</si>
  <si>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</si>
  <si>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</si>
  <si>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</si>
  <si>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</si>
  <si>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</si>
  <si>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</si>
  <si>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</si>
  <si>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</si>
  <si>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</si>
  <si>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</si>
  <si>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</si>
  <si>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</si>
  <si>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</si>
  <si>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</si>
  <si>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</si>
  <si>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</si>
  <si>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</si>
  <si>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</si>
  <si>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</si>
  <si>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</si>
  <si>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</si>
  <si>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</si>
  <si>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</si>
  <si>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</si>
  <si>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</si>
  <si>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</si>
  <si>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</si>
  <si>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</si>
  <si>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</si>
  <si>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</si>
  <si>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</si>
  <si>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</si>
  <si>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</si>
  <si>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</si>
  <si>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</si>
  <si>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</si>
  <si>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</si>
  <si>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</si>
  <si>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</si>
  <si>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</si>
  <si>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</si>
  <si>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</si>
  <si>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</si>
  <si>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</si>
  <si>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</si>
  <si>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</si>
  <si>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</si>
  <si>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</si>
  <si>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</si>
  <si>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</si>
  <si>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</si>
  <si>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</si>
  <si>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</si>
  <si>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</si>
  <si>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</si>
  <si>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</si>
  <si>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</si>
  <si>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</si>
  <si>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</si>
  <si>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</si>
  <si>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</si>
  <si>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</si>
  <si>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</si>
  <si>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</si>
  <si>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</si>
  <si>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</si>
  <si>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</si>
  <si>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</si>
  <si>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</si>
  <si>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</si>
  <si>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</si>
  <si>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</si>
  <si>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</si>
  <si>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</si>
  <si>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</si>
  <si>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</si>
  <si>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</si>
  <si>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</si>
  <si>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</si>
  <si>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</si>
  <si>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</si>
  <si>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</si>
  <si>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</si>
  <si>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</si>
  <si>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</si>
  <si>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</si>
  <si>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</si>
  <si>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</si>
  <si>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</si>
  <si>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</si>
  <si>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</si>
  <si>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</si>
  <si>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</si>
  <si>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</si>
  <si>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</si>
  <si>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</si>
  <si>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</si>
  <si>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</si>
  <si>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</si>
  <si>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</si>
  <si>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</si>
  <si>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</si>
  <si>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</si>
  <si>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</si>
  <si>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</si>
  <si>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</si>
  <si>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</si>
  <si>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</si>
  <si>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</si>
  <si>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</si>
  <si>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</si>
  <si>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</si>
  <si>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</si>
  <si>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</si>
  <si>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</si>
  <si>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</si>
  <si>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</si>
  <si>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</si>
  <si>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</si>
  <si>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</si>
  <si>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</si>
  <si>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</si>
  <si>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</si>
  <si>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</si>
  <si>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</si>
  <si>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</si>
  <si>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</si>
  <si>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</si>
  <si>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</si>
  <si>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</si>
  <si>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</si>
  <si>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</si>
  <si>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</si>
  <si>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</si>
  <si>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</si>
  <si>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</si>
  <si>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</si>
  <si>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</si>
  <si>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</si>
  <si>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</si>
  <si>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</si>
  <si>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</si>
  <si>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</si>
  <si>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</si>
  <si>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</si>
  <si>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</si>
  <si>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</si>
  <si>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</si>
  <si>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</si>
  <si>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</si>
  <si>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</si>
  <si>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</si>
  <si>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</si>
  <si>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</si>
  <si>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</si>
  <si>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</si>
  <si>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</si>
  <si>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</si>
  <si>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</si>
  <si>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</si>
  <si>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</si>
  <si>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</si>
  <si>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</si>
  <si>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</si>
  <si>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</si>
  <si>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</si>
  <si>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</si>
  <si>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</si>
  <si>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</si>
  <si>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</si>
  <si>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</si>
  <si>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</si>
  <si>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</si>
  <si>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</si>
  <si>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</si>
  <si>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</si>
  <si>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</si>
  <si>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</si>
  <si>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</si>
  <si>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</si>
  <si>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</si>
  <si>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</si>
  <si>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</si>
  <si>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</si>
  <si>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</si>
  <si>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</si>
  <si>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</si>
  <si>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</si>
  <si>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</si>
  <si>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</si>
  <si>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</si>
  <si>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</si>
  <si>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</si>
  <si>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</si>
  <si>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</si>
  <si>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</si>
  <si>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</si>
  <si>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</si>
  <si>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</si>
  <si>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</si>
  <si>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</si>
  <si>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</si>
  <si>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</si>
  <si>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</si>
  <si>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</si>
  <si>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</si>
  <si>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</si>
  <si>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</si>
  <si>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</si>
  <si>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</si>
  <si>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</si>
  <si>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</si>
  <si>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</si>
  <si>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</si>
  <si>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</si>
  <si>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</si>
  <si>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</si>
  <si>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</si>
  <si>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</si>
  <si>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</si>
  <si>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</si>
  <si>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</si>
  <si>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</si>
  <si>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</si>
  <si>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</si>
  <si>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</si>
  <si>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</si>
  <si>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</si>
  <si>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</si>
  <si>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</si>
  <si>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</si>
  <si>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</si>
  <si>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</si>
  <si>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</si>
  <si>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</si>
  <si>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</si>
  <si>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</si>
  <si>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</si>
  <si>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</si>
  <si>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</si>
  <si>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</si>
  <si>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</si>
  <si>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</si>
  <si>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</si>
  <si>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</si>
  <si>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</si>
  <si>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</si>
  <si>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</si>
  <si>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</si>
  <si>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</si>
  <si>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</si>
  <si>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</si>
  <si>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</si>
  <si>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</si>
  <si>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</si>
  <si>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</si>
  <si>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</si>
  <si>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</si>
  <si>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</si>
  <si>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</si>
  <si>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</si>
  <si>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</si>
  <si>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</si>
  <si>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</si>
  <si>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</si>
  <si>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</si>
  <si>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</si>
  <si>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</si>
  <si>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</si>
  <si>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</si>
  <si>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</si>
  <si>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</si>
  <si>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</si>
  <si>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</si>
  <si>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</si>
  <si>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</si>
  <si>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</si>
  <si>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</si>
  <si>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</si>
  <si>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</si>
  <si>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</si>
  <si>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</si>
  <si>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</si>
  <si>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</si>
  <si>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</si>
  <si>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</si>
  <si>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</si>
  <si>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</si>
  <si>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</si>
  <si>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</si>
  <si>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</si>
  <si>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</si>
  <si>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</si>
  <si>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</si>
  <si>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</si>
  <si>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</si>
  <si>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</si>
  <si>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</si>
  <si>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</si>
  <si>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</si>
  <si>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</si>
  <si>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</si>
  <si>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</si>
  <si>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</si>
  <si>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</si>
  <si>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</si>
  <si>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</si>
  <si>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</si>
  <si>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</si>
  <si>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</si>
  <si>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</si>
  <si>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</si>
  <si>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</si>
  <si>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</si>
  <si>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</si>
  <si>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</si>
  <si>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</si>
  <si>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</si>
  <si>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</si>
  <si>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</si>
  <si>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</si>
  <si>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</si>
  <si>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</si>
  <si>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</si>
  <si>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</si>
  <si>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</si>
  <si>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</si>
  <si>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</si>
  <si>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</si>
  <si>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</si>
  <si>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</si>
  <si>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</si>
  <si>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</si>
  <si>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</si>
  <si>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</si>
  <si>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</si>
  <si>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</si>
  <si>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</si>
  <si>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</si>
  <si>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</si>
  <si>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</si>
  <si>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</si>
  <si>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</si>
  <si>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</si>
  <si>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</si>
  <si>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</si>
  <si>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</si>
  <si>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</si>
  <si>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</si>
  <si>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</si>
  <si>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</si>
  <si>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</si>
  <si>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</si>
  <si>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</si>
  <si>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</si>
  <si>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</si>
  <si>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</si>
  <si>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</si>
  <si>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</si>
  <si>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</si>
  <si>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</si>
  <si>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</si>
  <si>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</si>
  <si>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</si>
  <si>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</si>
  <si>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</si>
  <si>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</si>
  <si>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</si>
  <si>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</si>
  <si>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</si>
  <si>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</si>
  <si>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</si>
  <si>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</si>
  <si>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</si>
  <si>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</si>
  <si>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</si>
  <si>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</si>
  <si>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</si>
  <si>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</si>
  <si>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</si>
  <si>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</si>
  <si>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</si>
  <si>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</si>
  <si>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</si>
  <si>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</si>
  <si>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</si>
  <si>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</si>
  <si>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</si>
  <si>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</si>
  <si>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</si>
  <si>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</si>
  <si>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</si>
  <si>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</si>
  <si>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</si>
  <si>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</si>
  <si>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</si>
  <si>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</si>
  <si>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</si>
  <si>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</si>
  <si>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</si>
  <si>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</si>
  <si>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</si>
  <si>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</si>
  <si>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</si>
  <si>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</si>
  <si>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</si>
  <si>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</si>
  <si>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</si>
  <si>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</si>
  <si>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</si>
  <si>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</si>
  <si>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</si>
  <si>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</si>
  <si>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</si>
  <si>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</si>
  <si>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</si>
  <si>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</si>
  <si>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</si>
  <si>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</si>
  <si>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</si>
  <si>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</si>
  <si>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</si>
  <si>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</si>
  <si>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</si>
  <si>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</si>
  <si>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</si>
  <si>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</si>
  <si>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</si>
  <si>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</si>
  <si>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</si>
  <si>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</si>
  <si>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</si>
  <si>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</si>
  <si>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</si>
  <si>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</si>
  <si>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</si>
  <si>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</si>
  <si>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</si>
  <si>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</si>
  <si>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</si>
  <si>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</si>
  <si>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</si>
  <si>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</si>
  <si>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</si>
  <si>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</si>
  <si>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</si>
  <si>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</si>
  <si>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</si>
  <si>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</si>
  <si>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</si>
  <si>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</si>
  <si>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</si>
  <si>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</si>
  <si>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</si>
  <si>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</si>
  <si>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</si>
  <si>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</si>
  <si>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</si>
  <si>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</si>
  <si>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</si>
  <si>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</si>
  <si>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</si>
  <si>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</si>
  <si>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</si>
  <si>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</si>
  <si>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</si>
  <si>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</si>
  <si>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</si>
  <si>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</si>
  <si>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</si>
  <si>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</si>
  <si>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</si>
  <si>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</si>
  <si>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</si>
  <si>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</si>
  <si>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</si>
  <si>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</si>
  <si>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</si>
  <si>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</si>
  <si>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</si>
  <si>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</si>
  <si>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</si>
  <si>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</si>
  <si>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</si>
  <si>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</si>
  <si>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</si>
  <si>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</si>
  <si>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</si>
  <si>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</si>
  <si>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</si>
  <si>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</si>
  <si>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</si>
  <si>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</si>
  <si>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</si>
  <si>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</si>
  <si>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</si>
  <si>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</si>
  <si>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</si>
  <si>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</si>
  <si>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</si>
  <si>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</si>
  <si>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</si>
  <si>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</si>
  <si>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</si>
  <si>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</si>
  <si>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</si>
  <si>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</si>
  <si>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</si>
  <si>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</si>
  <si>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</si>
  <si>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</si>
  <si>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</si>
  <si>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</si>
  <si>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</si>
  <si>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</si>
  <si>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</si>
  <si>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</si>
  <si>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</si>
  <si>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</si>
  <si>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</si>
  <si>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</si>
  <si>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</si>
  <si>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</si>
  <si>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</si>
  <si>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</si>
  <si>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</si>
  <si>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</si>
  <si>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</si>
  <si>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</si>
  <si>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</si>
  <si>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</si>
  <si>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</si>
  <si>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</si>
  <si>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</si>
  <si>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</si>
  <si>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</si>
  <si>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</si>
  <si>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</si>
  <si>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</si>
  <si>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</si>
  <si>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</si>
  <si>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</si>
  <si>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</si>
  <si>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</si>
  <si>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</si>
  <si>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</si>
  <si>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</si>
  <si>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</si>
  <si>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</si>
  <si>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</si>
  <si>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</si>
  <si>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</si>
  <si>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</si>
  <si>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</si>
  <si>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</si>
  <si>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</si>
  <si>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</si>
  <si>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</si>
  <si>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</si>
  <si>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</si>
  <si>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</si>
  <si>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</si>
  <si>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</si>
  <si>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</si>
  <si>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</si>
  <si>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</si>
  <si>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</si>
  <si>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</si>
  <si>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</si>
  <si>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</si>
  <si>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</si>
  <si>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</si>
  <si>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</si>
  <si>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</si>
  <si>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</si>
  <si>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</si>
  <si>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</si>
  <si>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</si>
  <si>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</si>
  <si>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</si>
  <si>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</si>
  <si>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</si>
  <si>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</si>
  <si>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</si>
  <si>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</si>
  <si>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</si>
  <si>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</si>
  <si>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</si>
  <si>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</si>
  <si>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</si>
  <si>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</si>
  <si>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</si>
  <si>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</si>
  <si>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</si>
  <si>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</si>
  <si>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</si>
  <si>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</si>
  <si>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</si>
  <si>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</si>
  <si>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</si>
  <si>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</si>
  <si>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</si>
  <si>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</si>
  <si>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</si>
  <si>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</si>
  <si>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</si>
  <si>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</si>
  <si>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</si>
  <si>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</si>
  <si>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</si>
  <si>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</si>
  <si>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</si>
  <si>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</si>
  <si>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</si>
  <si>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</si>
  <si>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</si>
  <si>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</si>
  <si>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</si>
  <si>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</si>
  <si>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</si>
  <si>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</si>
  <si>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</si>
  <si>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</si>
  <si>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</si>
  <si>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</si>
  <si>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</si>
  <si>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</si>
  <si>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</si>
  <si>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</si>
  <si>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</si>
  <si>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</si>
  <si>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</si>
  <si>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</si>
  <si>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</si>
  <si>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</si>
  <si>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</si>
  <si>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</si>
  <si>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</si>
  <si>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</si>
  <si>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</si>
  <si>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</si>
  <si>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</si>
  <si>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</si>
  <si>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</si>
  <si>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</si>
  <si>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</si>
  <si>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</si>
  <si>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</si>
  <si>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</si>
  <si>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</si>
  <si>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</si>
  <si>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</si>
  <si>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</si>
  <si>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</si>
  <si>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</si>
  <si>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</si>
  <si>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</si>
  <si>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</si>
  <si>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</si>
  <si>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</si>
  <si>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</si>
  <si>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</si>
  <si>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</si>
  <si>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</si>
  <si>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</si>
  <si>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</si>
  <si>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</si>
  <si>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</si>
  <si>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</si>
  <si>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</si>
  <si>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</si>
  <si>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</si>
  <si>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</si>
  <si>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</si>
  <si>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</si>
  <si>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</si>
  <si>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</si>
  <si>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</si>
  <si>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</si>
  <si>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</si>
  <si>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</si>
  <si>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</si>
  <si>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</si>
  <si>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</si>
  <si>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</si>
  <si>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</si>
  <si>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</si>
  <si>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</si>
  <si>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</si>
  <si>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</si>
  <si>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</si>
  <si>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</si>
  <si>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</si>
  <si>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</si>
  <si>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</si>
  <si>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</si>
  <si>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</si>
  <si>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</si>
  <si>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</si>
  <si>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</si>
  <si>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</si>
  <si>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</si>
  <si>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</si>
  <si>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</si>
  <si>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</si>
  <si>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</si>
  <si>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</si>
  <si>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</si>
  <si>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</si>
  <si>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</si>
  <si>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</si>
  <si>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</si>
  <si>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</si>
  <si>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</si>
  <si>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</si>
  <si>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</si>
  <si>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</si>
  <si>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</si>
  <si>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</si>
  <si>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</si>
  <si>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</si>
  <si>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</si>
  <si>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</si>
  <si>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</si>
  <si>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</si>
  <si>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</si>
  <si>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</si>
  <si>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</si>
  <si>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</si>
  <si>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</si>
  <si>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</si>
  <si>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</si>
  <si>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</si>
  <si>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</si>
  <si>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</si>
  <si>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</si>
  <si>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</si>
  <si>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</si>
  <si>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</si>
  <si>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</si>
  <si>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</si>
  <si>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</si>
  <si>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</si>
  <si>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</si>
  <si>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</si>
  <si>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</si>
  <si>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</si>
  <si>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</si>
  <si>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</si>
  <si>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</si>
  <si>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</si>
  <si>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</si>
  <si>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</si>
  <si>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</si>
  <si>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</si>
  <si>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</si>
  <si>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</si>
  <si>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</si>
  <si>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</si>
  <si>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</si>
  <si>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</si>
  <si>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</si>
  <si>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</si>
  <si>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</si>
  <si>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</si>
  <si>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</si>
  <si>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</si>
  <si>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</si>
  <si>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</si>
  <si>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</si>
  <si>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</si>
  <si>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</si>
  <si>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</si>
  <si>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</si>
  <si>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</si>
  <si>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</si>
  <si>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</si>
  <si>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</si>
  <si>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</si>
  <si>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</si>
  <si>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</si>
  <si>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</si>
  <si>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</si>
  <si>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</si>
  <si>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</si>
  <si>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</si>
  <si>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</si>
  <si>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</si>
  <si>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</si>
  <si>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</si>
  <si>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</si>
  <si>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</si>
  <si>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</si>
  <si>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</si>
  <si>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</si>
  <si>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</si>
  <si>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</si>
  <si>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</si>
  <si>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</si>
  <si>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</si>
  <si>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</si>
  <si>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</si>
  <si>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</si>
  <si>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</si>
  <si>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</si>
  <si>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</si>
  <si>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</si>
  <si>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</si>
  <si>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</si>
  <si>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</si>
  <si>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</si>
  <si>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</si>
  <si>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</si>
  <si>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</si>
  <si>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</si>
  <si>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</si>
  <si>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</si>
  <si>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</si>
  <si>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</si>
  <si>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</si>
  <si>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</si>
  <si>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</si>
  <si>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</si>
  <si>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</si>
  <si>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</si>
  <si>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</si>
  <si>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</si>
  <si>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</si>
  <si>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</si>
  <si>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</si>
  <si>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</si>
  <si>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</si>
  <si>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</si>
  <si>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</si>
  <si>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</si>
  <si>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</si>
  <si>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</si>
  <si>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</si>
  <si>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</si>
  <si>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</si>
  <si>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</si>
  <si>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</si>
  <si>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</si>
  <si>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</si>
  <si>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</si>
  <si>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</si>
  <si>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</si>
  <si>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</si>
  <si>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</si>
  <si>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</si>
  <si>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</si>
  <si>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</si>
  <si>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</si>
  <si>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</si>
  <si>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</si>
  <si>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</si>
  <si>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</si>
  <si>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</si>
  <si>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</si>
  <si>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</si>
  <si>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</si>
  <si>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</si>
  <si>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</si>
  <si>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</si>
  <si>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</si>
  <si>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</si>
  <si>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</si>
  <si>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</si>
  <si>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</si>
  <si>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</si>
  <si>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</si>
  <si>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</si>
  <si>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</si>
  <si>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</si>
  <si>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</si>
  <si>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</si>
  <si>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</si>
  <si>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</si>
  <si>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</si>
  <si>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</si>
  <si>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</si>
  <si>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</si>
  <si>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</si>
  <si>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</si>
  <si>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</si>
  <si>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</si>
  <si>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</si>
  <si>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</si>
  <si>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</si>
  <si>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</si>
  <si>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</si>
  <si>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</si>
  <si>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</si>
  <si>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</si>
  <si>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</si>
  <si>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</si>
  <si>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</si>
  <si>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</si>
  <si>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</si>
  <si>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</si>
  <si>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</si>
  <si>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</si>
  <si>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</si>
  <si>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</si>
  <si>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</si>
  <si>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</si>
  <si>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</si>
  <si>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</si>
  <si>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</si>
  <si>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</si>
  <si>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</si>
  <si>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</si>
  <si>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</si>
  <si>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</si>
  <si>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</si>
  <si>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</si>
  <si>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</si>
  <si>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</si>
  <si>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</si>
  <si>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</si>
  <si>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</si>
  <si>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</si>
  <si>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</si>
  <si>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</si>
  <si>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</si>
  <si>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</si>
  <si>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</si>
  <si>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</si>
  <si>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</si>
  <si>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</si>
  <si>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</si>
  <si>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</si>
  <si>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</si>
  <si>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</si>
  <si>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</si>
  <si>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</si>
  <si>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</si>
  <si>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</si>
  <si>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</si>
  <si>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</si>
  <si>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</si>
  <si>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</si>
  <si>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</si>
  <si>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</si>
  <si>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</si>
  <si>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</si>
  <si>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</si>
  <si>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</si>
  <si>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</si>
  <si>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</si>
  <si>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</si>
  <si>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</si>
  <si>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</si>
  <si>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</si>
  <si>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</si>
  <si>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</si>
  <si>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</si>
  <si>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</si>
  <si>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</si>
  <si>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</si>
  <si>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</si>
  <si>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</si>
  <si>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</si>
  <si>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</si>
  <si>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</si>
  <si>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</si>
  <si>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</si>
  <si>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</si>
  <si>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</si>
  <si>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</si>
  <si>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</si>
  <si>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</si>
  <si>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</si>
  <si>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</si>
  <si>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</si>
  <si>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</si>
  <si>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</si>
  <si>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</si>
  <si>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</si>
  <si>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</si>
  <si>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</si>
  <si>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</si>
  <si>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</si>
  <si>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</si>
  <si>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</si>
  <si>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</si>
  <si>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</si>
  <si>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</si>
  <si>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</si>
  <si>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</si>
  <si>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</si>
  <si>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</si>
  <si>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</si>
  <si>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</si>
  <si>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</si>
  <si>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</si>
  <si>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</si>
  <si>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</si>
  <si>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</si>
  <si>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</si>
  <si>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</si>
  <si>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</si>
  <si>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</si>
  <si>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</si>
  <si>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</si>
  <si>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</si>
  <si>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</si>
  <si>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</si>
  <si>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</si>
  <si>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</si>
  <si>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</si>
  <si>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</si>
  <si>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</si>
  <si>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</si>
  <si>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</si>
  <si>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</si>
  <si>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</si>
  <si>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</si>
  <si>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</si>
  <si>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</si>
  <si>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</si>
  <si>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</si>
  <si>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</si>
  <si>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</si>
  <si>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</si>
  <si>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</si>
  <si>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</si>
  <si>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</si>
  <si>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</si>
  <si>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</si>
  <si>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</si>
  <si>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</si>
  <si>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</si>
  <si>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</si>
  <si>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</si>
  <si>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</si>
  <si>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</si>
  <si>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</si>
  <si>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</si>
  <si>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</si>
  <si>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</si>
  <si>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</si>
  <si>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</si>
  <si>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</si>
  <si>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</si>
  <si>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</si>
  <si>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</si>
  <si>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</si>
  <si>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</si>
  <si>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</si>
  <si>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</si>
  <si>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</si>
  <si>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</si>
  <si>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</si>
  <si>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</si>
  <si>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</si>
  <si>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</si>
  <si>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</si>
  <si>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</si>
  <si>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</si>
  <si>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</si>
  <si>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</si>
  <si>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</si>
  <si>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</si>
  <si>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</si>
  <si>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</si>
  <si>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</si>
  <si>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</si>
  <si>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</si>
  <si>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</si>
  <si>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</si>
  <si>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</si>
  <si>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</si>
  <si>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</si>
  <si>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</si>
  <si>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</si>
  <si>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</si>
  <si>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</si>
  <si>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</si>
  <si>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</si>
  <si>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</si>
  <si>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</si>
  <si>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</si>
  <si>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</si>
  <si>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</si>
  <si>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</si>
  <si>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</si>
  <si>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</si>
  <si>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</si>
  <si>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</si>
  <si>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</si>
  <si>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</si>
  <si>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</si>
  <si>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</si>
  <si>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</si>
  <si>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</si>
  <si>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</si>
  <si>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</si>
  <si>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</si>
  <si>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</si>
  <si>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</si>
  <si>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</si>
  <si>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</si>
  <si>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</si>
  <si>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</si>
  <si>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</si>
  <si>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</si>
  <si>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</si>
  <si>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</si>
  <si>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</si>
  <si>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</si>
  <si>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</si>
  <si>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</si>
  <si>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</si>
  <si>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</si>
  <si>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</si>
  <si>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</si>
  <si>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</si>
  <si>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</si>
  <si>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</si>
  <si>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</si>
  <si>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</si>
  <si>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</si>
  <si>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</si>
  <si>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</si>
  <si>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</si>
  <si>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</si>
  <si>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</si>
  <si>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</si>
  <si>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</si>
  <si>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</si>
  <si>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</si>
  <si>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</si>
  <si>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</si>
  <si>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</si>
  <si>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</si>
  <si>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</si>
  <si>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</si>
  <si>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</si>
  <si>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</si>
  <si>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</si>
  <si>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</si>
  <si>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</si>
  <si>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</si>
  <si>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</si>
  <si>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</si>
  <si>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</si>
  <si>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</si>
  <si>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</si>
  <si>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</si>
  <si>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</si>
  <si>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</si>
  <si>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</si>
  <si>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</si>
  <si>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</si>
  <si>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</si>
  <si>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</si>
  <si>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</si>
  <si>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</si>
  <si>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</si>
  <si>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</si>
  <si>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</si>
  <si>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</si>
  <si>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</si>
  <si>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</si>
  <si>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</si>
  <si>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</si>
  <si>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</si>
  <si>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</si>
  <si>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</si>
  <si>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</si>
  <si>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</si>
  <si>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</si>
  <si>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</si>
  <si>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</si>
  <si>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</si>
  <si>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</si>
  <si>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</si>
  <si>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</si>
  <si>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</si>
  <si>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</si>
  <si>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</si>
  <si>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</si>
  <si>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</si>
  <si>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</si>
  <si>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</si>
  <si>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</si>
  <si>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</si>
  <si>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</si>
  <si>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</si>
  <si>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</si>
  <si>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</si>
  <si>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</si>
  <si>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</si>
  <si>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</si>
  <si>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</si>
  <si>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</si>
  <si>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</si>
  <si>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</si>
  <si>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</si>
  <si>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</si>
  <si>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</si>
  <si>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</si>
  <si>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</si>
  <si>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</si>
  <si>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</si>
  <si>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</si>
  <si>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</si>
  <si>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</si>
  <si>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</si>
  <si>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</si>
  <si>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</si>
  <si>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</si>
  <si>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</si>
  <si>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</si>
  <si>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</si>
  <si>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</si>
  <si>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</si>
  <si>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</si>
  <si>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</si>
  <si>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</si>
  <si>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</si>
  <si>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</si>
  <si>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</si>
  <si>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</si>
  <si>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</si>
  <si>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</si>
  <si>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</si>
  <si>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</si>
  <si>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</si>
  <si>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</si>
  <si>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</si>
  <si>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</si>
  <si>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</si>
  <si>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</si>
  <si>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</si>
  <si>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</si>
  <si>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</si>
  <si>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</si>
  <si>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</si>
  <si>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</si>
  <si>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</si>
  <si>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</si>
  <si>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</si>
  <si>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</si>
  <si>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</si>
  <si>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</si>
  <si>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</si>
  <si>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</si>
  <si>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</si>
  <si>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</si>
  <si>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</si>
  <si>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</si>
  <si>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</si>
  <si>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</si>
  <si>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</si>
  <si>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</si>
  <si>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</si>
  <si>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</si>
  <si>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</si>
  <si>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</si>
  <si>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</si>
  <si>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</si>
  <si>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</si>
  <si>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</si>
  <si>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</si>
  <si>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</si>
  <si>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</si>
  <si>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</si>
  <si>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</si>
  <si>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</si>
  <si>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</si>
  <si>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</si>
  <si>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</si>
  <si>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</si>
  <si>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</si>
  <si>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</si>
  <si>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</si>
  <si>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</si>
  <si>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</si>
  <si>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</si>
  <si>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</si>
  <si>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</si>
  <si>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</si>
  <si>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</si>
  <si>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</si>
  <si>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</si>
  <si>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</si>
  <si>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</si>
  <si>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</si>
  <si>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</si>
  <si>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</si>
  <si>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</si>
  <si>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</si>
  <si>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</si>
  <si>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</si>
  <si>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</si>
  <si>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</si>
  <si>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</si>
  <si>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</si>
  <si>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</si>
  <si>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</si>
  <si>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</si>
  <si>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</si>
  <si>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</si>
  <si>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</si>
  <si>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</si>
  <si>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</si>
  <si>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</si>
  <si>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</si>
  <si>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</si>
  <si>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</si>
  <si>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</si>
  <si>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</si>
  <si>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</si>
  <si>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</si>
  <si>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</si>
  <si>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</si>
  <si>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</si>
  <si>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</si>
  <si>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</si>
  <si>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</si>
  <si>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</si>
  <si>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</si>
  <si>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</si>
  <si>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</si>
  <si>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</si>
  <si>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</si>
  <si>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</si>
  <si>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</si>
  <si>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</si>
  <si>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</si>
  <si>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</si>
  <si>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</si>
  <si>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</si>
  <si>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</si>
  <si>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</si>
  <si>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</si>
  <si>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</si>
  <si>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</si>
  <si>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</si>
  <si>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</si>
  <si>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</si>
  <si>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</si>
  <si>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</si>
  <si>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</si>
  <si>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</si>
  <si>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</si>
  <si>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</si>
  <si>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</si>
  <si>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</si>
  <si>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</si>
  <si>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</si>
  <si>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</si>
  <si>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</si>
  <si>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</si>
  <si>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</si>
  <si>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</si>
  <si>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</si>
  <si>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</si>
  <si>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</si>
  <si>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</si>
  <si>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</si>
  <si>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</si>
  <si>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</si>
  <si>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</si>
  <si>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</si>
  <si>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</si>
  <si>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</si>
  <si>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</si>
  <si>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</si>
  <si>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</si>
  <si>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</si>
  <si>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</si>
  <si>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</si>
  <si>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</si>
  <si>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</si>
  <si>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</si>
  <si>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</si>
  <si>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</si>
  <si>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</si>
  <si>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</si>
  <si>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</si>
  <si>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</si>
  <si>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</si>
  <si>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</si>
  <si>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</si>
  <si>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</si>
  <si>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</si>
  <si>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</si>
  <si>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</si>
  <si>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</si>
  <si>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</si>
  <si>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</si>
  <si>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</si>
  <si>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</si>
  <si>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</si>
  <si>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</si>
  <si>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</si>
  <si>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</si>
  <si>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</si>
  <si>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</si>
  <si>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</si>
  <si>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</si>
  <si>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</si>
  <si>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</si>
  <si>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</si>
  <si>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</si>
  <si>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</si>
  <si>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</si>
  <si>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</si>
  <si>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</si>
  <si>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</si>
  <si>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</si>
  <si>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</si>
  <si>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</si>
  <si>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</si>
  <si>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</si>
  <si>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</si>
  <si>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</si>
  <si>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</si>
  <si>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</si>
  <si>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</si>
  <si>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</si>
  <si>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</si>
  <si>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</si>
  <si>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</si>
  <si>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</si>
  <si>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</si>
  <si>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</si>
  <si>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</si>
  <si>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</si>
  <si>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</si>
  <si>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</si>
  <si>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</si>
  <si>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</si>
  <si>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</si>
  <si>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</si>
  <si>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</si>
  <si>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</si>
  <si>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</si>
  <si>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</si>
  <si>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</si>
  <si>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</si>
  <si>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</si>
  <si>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</si>
  <si>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</si>
  <si>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</si>
  <si>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</si>
  <si>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</si>
  <si>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</si>
  <si>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</si>
  <si>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</si>
  <si>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</si>
  <si>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</si>
  <si>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</si>
  <si>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</si>
  <si>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</si>
  <si>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</si>
  <si>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</si>
  <si>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</si>
  <si>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</si>
  <si>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</si>
  <si>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</si>
  <si>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</si>
  <si>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</si>
  <si>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</si>
  <si>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</si>
  <si>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</si>
  <si>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</si>
  <si>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</si>
  <si>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</si>
  <si>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</si>
  <si>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</si>
  <si>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</si>
  <si>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</si>
  <si>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</si>
  <si>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</si>
  <si>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</si>
  <si>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</si>
  <si>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</si>
  <si>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</si>
  <si>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</si>
  <si>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</si>
  <si>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</si>
  <si>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</si>
  <si>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</si>
  <si>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</si>
  <si>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</si>
  <si>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</si>
  <si>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</si>
  <si>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</si>
  <si>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</si>
  <si>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</si>
  <si>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</si>
  <si>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</si>
  <si>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</si>
  <si>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</si>
  <si>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</si>
  <si>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</si>
  <si>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</si>
  <si>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</si>
  <si>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</si>
  <si>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</si>
  <si>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</si>
  <si>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</si>
  <si>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</si>
  <si>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</si>
  <si>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</si>
  <si>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</si>
  <si>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</si>
  <si>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</si>
  <si>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</si>
  <si>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</si>
  <si>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</si>
  <si>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</si>
  <si>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</si>
  <si>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</si>
  <si>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</si>
  <si>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</si>
  <si>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</si>
  <si>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</si>
  <si>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</si>
  <si>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</si>
  <si>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</si>
  <si>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</si>
  <si>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</si>
  <si>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</si>
  <si>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</si>
  <si>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</si>
  <si>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</si>
  <si>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</si>
  <si>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</si>
  <si>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</si>
  <si>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</si>
  <si>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</si>
  <si>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</si>
  <si>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</si>
  <si>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</si>
  <si>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</si>
  <si>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</si>
  <si>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</si>
  <si>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</si>
  <si>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</si>
  <si>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</si>
  <si>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</si>
  <si>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</si>
  <si>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</si>
  <si>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</si>
  <si>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</si>
  <si>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</si>
  <si>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</si>
  <si>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</si>
  <si>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</si>
  <si>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</si>
  <si>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</si>
  <si>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</si>
  <si>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</si>
  <si>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</si>
  <si>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</si>
  <si>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</si>
  <si>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</si>
  <si>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</si>
  <si>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</si>
  <si>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</si>
  <si>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</si>
  <si>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</si>
  <si>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</si>
  <si>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</si>
  <si>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</si>
  <si>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</si>
  <si>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</si>
  <si>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</si>
  <si>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</si>
  <si>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</si>
  <si>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</si>
  <si>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</si>
  <si>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</si>
  <si>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</si>
  <si>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</si>
  <si>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</si>
  <si>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</si>
  <si>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</si>
  <si>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</si>
  <si>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</si>
  <si>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</si>
  <si>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</si>
  <si>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</si>
  <si>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</si>
  <si>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</si>
  <si>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</si>
  <si>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</si>
  <si>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</si>
  <si>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</si>
  <si>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</si>
  <si>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</si>
  <si>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</si>
  <si>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</si>
  <si>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</si>
  <si>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</si>
  <si>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</si>
  <si>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</si>
  <si>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</si>
  <si>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</si>
  <si>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</si>
  <si>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</si>
  <si>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</si>
  <si>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</si>
  <si>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</si>
  <si>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</si>
  <si>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</si>
  <si>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</si>
  <si>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</si>
  <si>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</si>
  <si>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</si>
  <si>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</si>
  <si>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</si>
  <si>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</si>
  <si>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</si>
  <si>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</si>
  <si>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</si>
  <si>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</si>
  <si>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</si>
  <si>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</si>
  <si>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</si>
  <si>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</si>
  <si>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</si>
  <si>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</si>
  <si>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</si>
  <si>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</si>
  <si>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</si>
  <si>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</si>
  <si>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</si>
  <si>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</si>
  <si>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</si>
  <si>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</si>
  <si>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</si>
  <si>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</si>
  <si>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</si>
  <si>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</si>
  <si>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</si>
  <si>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</si>
  <si>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</si>
  <si>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</si>
  <si>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</si>
  <si>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</si>
  <si>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</si>
  <si>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</si>
  <si>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</si>
  <si>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</si>
  <si>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</si>
  <si>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</si>
  <si>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</si>
  <si>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</si>
  <si>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</si>
  <si>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</si>
  <si>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</si>
  <si>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</si>
  <si>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</si>
  <si>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</si>
  <si>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</si>
  <si>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</si>
  <si>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</si>
  <si>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</si>
  <si>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</si>
  <si>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</si>
  <si>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</si>
  <si>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</si>
  <si>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</si>
  <si>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</si>
  <si>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</si>
  <si>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</si>
  <si>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</si>
  <si>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</si>
  <si>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</si>
  <si>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</si>
  <si>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</si>
  <si>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</si>
  <si>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</si>
  <si>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</si>
  <si>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</si>
  <si>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</si>
  <si>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</si>
  <si>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</si>
  <si>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</si>
  <si>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</si>
  <si>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</si>
  <si>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</si>
  <si>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</si>
  <si>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</si>
  <si>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</si>
  <si>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</si>
  <si>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</si>
  <si>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</si>
  <si>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</si>
  <si>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</si>
  <si>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</si>
  <si>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</si>
  <si>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</si>
  <si>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</si>
  <si>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</si>
  <si>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</si>
  <si>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</si>
  <si>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</si>
  <si>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</si>
  <si>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</si>
  <si>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</si>
  <si>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</si>
  <si>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</si>
  <si>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</si>
  <si>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</si>
  <si>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</si>
  <si>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</si>
  <si>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</si>
  <si>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</si>
  <si>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</si>
  <si>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</si>
  <si>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</si>
  <si>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</si>
  <si>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</si>
  <si>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</si>
  <si>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</si>
  <si>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</si>
  <si>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</si>
  <si>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</si>
  <si>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</si>
  <si>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</si>
  <si>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</si>
  <si>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</si>
  <si>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</si>
  <si>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</si>
  <si>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</si>
  <si>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</si>
  <si>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</si>
  <si>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</si>
  <si>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</si>
  <si>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</si>
  <si>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</si>
  <si>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</si>
  <si>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</si>
  <si>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</si>
  <si>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</si>
  <si>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</si>
  <si>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</si>
  <si>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</si>
  <si>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</si>
  <si>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</si>
  <si>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</si>
  <si>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</si>
  <si>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</si>
  <si>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</si>
  <si>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</si>
  <si>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</si>
  <si>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</si>
  <si>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</si>
  <si>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</si>
  <si>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</si>
  <si>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</si>
  <si>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</si>
  <si>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</si>
  <si>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</si>
  <si>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</si>
  <si>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</si>
  <si>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</si>
  <si>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</si>
  <si>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</si>
  <si>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</si>
  <si>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</si>
  <si>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</si>
  <si>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</si>
  <si>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</si>
  <si>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</si>
  <si>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</si>
  <si>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</si>
  <si>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</si>
  <si>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</si>
  <si>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</si>
  <si>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</si>
  <si>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</si>
  <si>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</si>
  <si>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</si>
  <si>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</si>
  <si>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</si>
  <si>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</si>
  <si>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</si>
  <si>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</si>
  <si>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</si>
  <si>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</si>
  <si>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</si>
  <si>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</si>
  <si>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</si>
  <si>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</si>
  <si>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</si>
  <si>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</si>
  <si>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</si>
  <si>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</si>
  <si>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</si>
  <si>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</si>
  <si>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</si>
  <si>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</si>
  <si>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</si>
  <si>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</si>
  <si>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</si>
  <si>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</si>
  <si>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</si>
  <si>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</si>
  <si>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</si>
  <si>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</si>
  <si>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</si>
  <si>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</si>
  <si>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</si>
  <si>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</si>
  <si>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</si>
  <si>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</si>
  <si>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</si>
  <si>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</si>
  <si>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</si>
  <si>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</si>
  <si>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</si>
  <si>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</si>
  <si>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</si>
  <si>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</si>
  <si>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</si>
  <si>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</si>
  <si>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</si>
  <si>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</si>
  <si>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</si>
  <si>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</si>
  <si>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</si>
  <si>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</si>
  <si>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</si>
  <si>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</si>
  <si>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</si>
  <si>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</si>
  <si>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</si>
  <si>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</si>
  <si>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</si>
  <si>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</si>
  <si>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</si>
  <si>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</si>
  <si>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</si>
  <si>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</si>
  <si>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</si>
  <si>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</si>
  <si>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</si>
  <si>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</si>
  <si>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</si>
  <si>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</si>
  <si>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</si>
  <si>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</si>
  <si>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</si>
  <si>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</si>
  <si>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</si>
  <si>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</si>
  <si>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</si>
  <si>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</si>
  <si>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</si>
  <si>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</si>
  <si>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</si>
  <si>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</si>
  <si>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</si>
  <si>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</si>
  <si>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</si>
  <si>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</si>
  <si>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</si>
  <si>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</si>
  <si>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</si>
  <si>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</si>
  <si>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</si>
  <si>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</si>
  <si>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</si>
  <si>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</si>
  <si>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</si>
  <si>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</si>
  <si>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</si>
  <si>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</si>
  <si>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</si>
  <si>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</si>
  <si>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</si>
  <si>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</si>
  <si>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</si>
  <si>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</si>
  <si>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</si>
  <si>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</si>
  <si>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</si>
  <si>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</si>
  <si>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</si>
  <si>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</si>
  <si>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</si>
  <si>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</si>
  <si>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</si>
  <si>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</si>
  <si>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</si>
  <si>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</si>
  <si>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</si>
  <si>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</si>
  <si>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</si>
  <si>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</si>
  <si>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</si>
  <si>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</si>
  <si>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</si>
  <si>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</si>
  <si>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</si>
  <si>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</si>
  <si>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</si>
  <si>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</si>
  <si>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</si>
  <si>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</si>
  <si>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</si>
  <si>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</si>
  <si>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</si>
  <si>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</si>
  <si>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</si>
  <si>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</si>
  <si>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</si>
  <si>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</si>
  <si>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</si>
  <si>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</si>
  <si>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</si>
  <si>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</si>
  <si>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</si>
  <si>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</si>
  <si>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</si>
  <si>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</si>
  <si>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</si>
  <si>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</si>
  <si>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</si>
  <si>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</si>
  <si>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</si>
  <si>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</si>
  <si>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</si>
  <si>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</si>
  <si>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</si>
  <si>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</si>
  <si>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</si>
  <si>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</si>
  <si>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</si>
  <si>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</si>
  <si>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</si>
  <si>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</si>
  <si>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</si>
  <si>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</si>
  <si>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</si>
  <si>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</si>
  <si>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</si>
  <si>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</si>
  <si>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</si>
  <si>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</si>
  <si>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</si>
  <si>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</si>
  <si>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</si>
  <si>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</si>
  <si>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</si>
  <si>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</si>
  <si>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</si>
  <si>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</si>
  <si>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</si>
  <si>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</si>
  <si>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</si>
  <si>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</si>
  <si>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</si>
  <si>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</si>
  <si>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</si>
  <si>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</si>
  <si>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</si>
  <si>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</si>
  <si>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</si>
  <si>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</si>
  <si>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</si>
  <si>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</si>
  <si>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</si>
  <si>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</si>
  <si>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</si>
  <si>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</si>
  <si>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</si>
  <si>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</si>
  <si>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</si>
  <si>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</si>
  <si>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</si>
  <si>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</si>
  <si>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</si>
  <si>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</si>
  <si>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</si>
  <si>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</si>
  <si>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</si>
  <si>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</si>
  <si>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</si>
  <si>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</si>
  <si>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</si>
  <si>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</si>
  <si>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</si>
  <si>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</si>
  <si>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</si>
  <si>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</si>
  <si>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</si>
  <si>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</si>
  <si>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</si>
  <si>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</si>
  <si>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</si>
  <si>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</si>
  <si>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</si>
  <si>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</si>
  <si>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</si>
  <si>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</si>
  <si>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</si>
  <si>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</si>
  <si>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</si>
  <si>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</si>
  <si>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</si>
  <si>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</si>
  <si>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</si>
  <si>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</si>
  <si>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</si>
  <si>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</si>
  <si>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</si>
  <si>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</si>
  <si>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</si>
  <si>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</si>
  <si>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</si>
  <si>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</si>
  <si>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</si>
  <si>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</si>
  <si>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</si>
  <si>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</si>
  <si>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</si>
  <si>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</si>
  <si>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</si>
  <si>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</si>
  <si>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</si>
  <si>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</si>
  <si>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</si>
  <si>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</si>
  <si>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</si>
  <si>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</si>
  <si>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</si>
  <si>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</si>
  <si>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</si>
  <si>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</si>
  <si>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</si>
  <si>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</si>
  <si>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</si>
  <si>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</si>
  <si>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</si>
  <si>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</si>
  <si>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</si>
  <si>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</si>
  <si>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</si>
  <si>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</si>
  <si>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</si>
  <si>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</si>
  <si>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</si>
  <si>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</si>
  <si>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</si>
  <si>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</si>
  <si>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</si>
  <si>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</si>
  <si>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</si>
  <si>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</si>
  <si>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</si>
  <si>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</si>
  <si>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</si>
  <si>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</si>
  <si>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</si>
  <si>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</si>
  <si>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</si>
  <si>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</si>
  <si>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</si>
  <si>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</si>
  <si>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</si>
  <si>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</si>
  <si>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</si>
  <si>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</si>
  <si>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</si>
  <si>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</si>
  <si>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</si>
  <si>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</si>
  <si>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</si>
  <si>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</si>
  <si>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</si>
  <si>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</si>
  <si>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</si>
  <si>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</si>
  <si>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</si>
  <si>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</si>
  <si>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</si>
  <si>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</si>
  <si>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</si>
  <si>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</si>
  <si>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</si>
  <si>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</si>
  <si>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</si>
  <si>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</si>
  <si>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</si>
  <si>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</si>
  <si>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</si>
  <si>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</si>
  <si>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</si>
  <si>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</si>
  <si>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</si>
  <si>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</si>
  <si>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</si>
  <si>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</si>
  <si>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</si>
  <si>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</si>
  <si>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</si>
  <si>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</si>
  <si>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</si>
  <si>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</si>
  <si>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</si>
  <si>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</si>
  <si>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</si>
  <si>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</si>
  <si>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</si>
  <si>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</si>
  <si>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</si>
  <si>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</si>
  <si>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</si>
  <si>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</si>
  <si>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</si>
  <si>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</si>
  <si>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</si>
  <si>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</si>
  <si>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</si>
  <si>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</si>
  <si>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</si>
  <si>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</si>
  <si>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</si>
  <si>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</si>
  <si>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</si>
  <si>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</si>
  <si>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</si>
  <si>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</si>
  <si>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</si>
  <si>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</si>
  <si>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</si>
  <si>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</si>
  <si>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</si>
  <si>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</si>
  <si>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</si>
  <si>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</si>
  <si>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</si>
  <si>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</si>
  <si>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</si>
  <si>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</si>
  <si>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</si>
  <si>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</si>
  <si>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</si>
  <si>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</si>
  <si>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</si>
  <si>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</si>
  <si>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</si>
  <si>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</si>
  <si>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</si>
  <si>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</si>
  <si>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</si>
  <si>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</si>
  <si>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</si>
  <si>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</si>
  <si>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</si>
  <si>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</si>
  <si>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</si>
  <si>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</si>
  <si>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</si>
  <si>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</si>
  <si>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</si>
  <si>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</si>
  <si>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</si>
  <si>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</si>
  <si>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</si>
  <si>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</si>
  <si>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</si>
  <si>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</si>
  <si>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</si>
  <si>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</si>
  <si>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</si>
  <si>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</si>
  <si>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</si>
  <si>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</si>
  <si>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</si>
  <si>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</si>
  <si>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</si>
  <si>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</si>
  <si>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</si>
  <si>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</si>
  <si>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</si>
  <si>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</si>
  <si>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</si>
  <si>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</si>
  <si>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</si>
  <si>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</si>
  <si>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</si>
  <si>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</si>
  <si>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</si>
  <si>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</si>
  <si>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</si>
  <si>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</si>
  <si>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</si>
  <si>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</si>
  <si>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</si>
  <si>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</si>
  <si>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</si>
  <si>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</si>
  <si>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</si>
  <si>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</si>
  <si>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</si>
  <si>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</si>
  <si>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</si>
  <si>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</si>
  <si>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</si>
  <si>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</si>
  <si>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</si>
  <si>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</si>
  <si>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</si>
  <si>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</si>
  <si>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</si>
  <si>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</si>
  <si>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</si>
  <si>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</si>
  <si>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</si>
  <si>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</si>
  <si>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</si>
  <si>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</si>
  <si>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</si>
  <si>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</si>
  <si>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</si>
  <si>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</si>
  <si>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</si>
  <si>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</si>
  <si>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</si>
  <si>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</si>
  <si>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</si>
  <si>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</si>
  <si>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</si>
  <si>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</si>
  <si>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</si>
  <si>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</si>
  <si>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</si>
  <si>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</si>
  <si>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</si>
  <si>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</si>
  <si>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</si>
  <si>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</si>
  <si>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</si>
  <si>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</si>
  <si>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</si>
  <si>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</si>
  <si>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</si>
  <si>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</si>
  <si>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</si>
  <si>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</si>
  <si>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</si>
  <si>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</si>
  <si>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</si>
  <si>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</si>
  <si>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</si>
  <si>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</si>
  <si>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</si>
  <si>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</si>
  <si>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</si>
  <si>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</si>
  <si>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</si>
  <si>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</si>
  <si>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</si>
  <si>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</si>
  <si>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</si>
  <si>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</si>
  <si>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</si>
  <si>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</si>
  <si>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</si>
  <si>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</si>
  <si>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</si>
  <si>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</si>
  <si>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</si>
  <si>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</si>
  <si>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</si>
  <si>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</si>
  <si>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</si>
  <si>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</si>
  <si>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</si>
  <si>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</si>
  <si>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</si>
  <si>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</si>
  <si>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</si>
  <si>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</si>
  <si>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</si>
  <si>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</si>
  <si>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</si>
  <si>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</si>
  <si>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</si>
  <si>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</si>
  <si>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</si>
  <si>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</si>
  <si>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</si>
  <si>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</si>
  <si>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</si>
  <si>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</si>
  <si>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</si>
  <si>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</si>
  <si>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</si>
  <si>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</si>
  <si>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</si>
  <si>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</si>
  <si>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</si>
  <si>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</si>
  <si>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</si>
  <si>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</si>
  <si>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</si>
  <si>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</si>
  <si>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</si>
  <si>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</si>
  <si>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</si>
  <si>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</si>
  <si>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</si>
  <si>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</si>
  <si>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</si>
  <si>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</si>
  <si>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</si>
  <si>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</si>
  <si>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</si>
  <si>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</si>
  <si>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</si>
  <si>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</si>
  <si>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</si>
  <si>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</si>
  <si>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</si>
  <si>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</si>
  <si>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</si>
  <si>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</si>
  <si>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</si>
  <si>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</si>
  <si>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</si>
  <si>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</si>
  <si>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</si>
  <si>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</si>
  <si>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</si>
  <si>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</si>
  <si>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</si>
  <si>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</si>
  <si>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</si>
  <si>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</si>
  <si>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</si>
  <si>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</si>
  <si>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</si>
  <si>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</si>
  <si>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</si>
  <si>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</si>
  <si>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</si>
  <si>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</si>
  <si>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</si>
  <si>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</si>
  <si>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</si>
  <si>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</si>
  <si>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</si>
  <si>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</si>
  <si>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</si>
  <si>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</si>
  <si>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</si>
  <si>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</si>
  <si>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</si>
  <si>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</si>
  <si>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</si>
  <si>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</si>
  <si>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</si>
  <si>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</si>
  <si>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</si>
  <si>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</si>
  <si>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</si>
  <si>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</si>
  <si>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</si>
  <si>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</si>
  <si>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</si>
  <si>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</si>
  <si>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</si>
  <si>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</si>
  <si>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</si>
  <si>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</si>
  <si>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</si>
  <si>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</si>
  <si>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</si>
  <si>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</si>
  <si>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</si>
  <si>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</si>
  <si>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</si>
  <si>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</si>
  <si>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</si>
  <si>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</si>
  <si>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</si>
  <si>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</si>
  <si>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</si>
  <si>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</si>
  <si>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</si>
  <si>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</si>
  <si>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</si>
  <si>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</si>
  <si>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</si>
  <si>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</si>
  <si>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</si>
  <si>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</si>
  <si>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</si>
  <si>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</si>
  <si>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</si>
  <si>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</si>
  <si>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</si>
  <si>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</si>
  <si>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</si>
  <si>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</si>
  <si>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</si>
  <si>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</si>
  <si>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</si>
  <si>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</si>
  <si>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</si>
  <si>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</si>
  <si>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</si>
  <si>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</si>
  <si>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</si>
  <si>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</si>
  <si>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</si>
  <si>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</si>
  <si>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</si>
  <si>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</si>
  <si>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</si>
  <si>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</si>
  <si>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</si>
  <si>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</si>
  <si>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</si>
  <si>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</si>
  <si>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</si>
  <si>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</si>
  <si>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</si>
  <si>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</si>
  <si>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</si>
  <si>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</si>
  <si>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</si>
  <si>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</si>
  <si>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</si>
  <si>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</si>
  <si>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</si>
  <si>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</si>
  <si>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</si>
  <si>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</si>
  <si>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</si>
  <si>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</si>
  <si>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</si>
  <si>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</si>
  <si>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</si>
  <si>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</si>
  <si>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</si>
  <si>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</si>
  <si>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</si>
  <si>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</si>
  <si>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</si>
  <si>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</si>
  <si>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</si>
  <si>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</si>
  <si>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</si>
  <si>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</si>
  <si>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</si>
  <si>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</si>
  <si>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</si>
  <si>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</si>
  <si>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</si>
  <si>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</si>
  <si>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</si>
  <si>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</si>
  <si>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</si>
  <si>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</si>
  <si>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</si>
  <si>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</si>
  <si>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</si>
  <si>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</si>
  <si>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</si>
  <si>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</si>
  <si>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</si>
  <si>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</si>
  <si>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</si>
  <si>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</si>
  <si>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</si>
  <si>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</si>
  <si>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</si>
  <si>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</si>
  <si>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</si>
  <si>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</si>
  <si>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</si>
  <si>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</si>
  <si>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</si>
  <si>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</si>
  <si>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</si>
  <si>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</si>
  <si>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</si>
  <si>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</si>
  <si>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</si>
  <si>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</si>
  <si>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</si>
  <si>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</si>
  <si>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</si>
  <si>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</si>
  <si>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</si>
  <si>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</si>
  <si>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</si>
  <si>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</si>
  <si>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</si>
  <si>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</si>
  <si>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</si>
  <si>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</si>
  <si>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</si>
  <si>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</si>
  <si>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</si>
  <si>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</si>
  <si>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</si>
  <si>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</si>
  <si>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</si>
  <si>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</si>
  <si>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</si>
  <si>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</si>
  <si>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</si>
  <si>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</si>
  <si>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</si>
  <si>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</si>
  <si>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</si>
  <si>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</si>
  <si>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</si>
  <si>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</si>
  <si>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</si>
  <si>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</si>
  <si>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</si>
  <si>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</si>
  <si>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</si>
  <si>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</si>
  <si>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</si>
  <si>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</si>
  <si>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</si>
  <si>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</si>
  <si>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</si>
  <si>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</si>
  <si>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</si>
  <si>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</si>
  <si>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</si>
  <si>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</si>
  <si>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</si>
  <si>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</si>
  <si>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</si>
  <si>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</si>
  <si>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</si>
  <si>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</si>
  <si>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</si>
  <si>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</si>
  <si>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</si>
  <si>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</si>
  <si>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</si>
  <si>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</si>
  <si>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</si>
  <si>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</si>
  <si>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</si>
  <si>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</si>
  <si>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</si>
  <si>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</si>
  <si>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</si>
  <si>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</si>
  <si>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</si>
  <si>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</si>
  <si>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</si>
  <si>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</si>
  <si>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</si>
  <si>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</si>
  <si>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</si>
  <si>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</si>
  <si>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</si>
  <si>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</si>
  <si>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</si>
  <si>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</si>
  <si>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</si>
  <si>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</si>
  <si>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</si>
  <si>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</si>
  <si>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</si>
  <si>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</si>
  <si>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</si>
  <si>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</si>
  <si>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</si>
  <si>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</si>
  <si>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</si>
  <si>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</si>
  <si>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</si>
  <si>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</si>
  <si>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</si>
  <si>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</si>
  <si>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</si>
  <si>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</si>
  <si>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</si>
  <si>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</si>
  <si>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</si>
  <si>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</si>
  <si>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</si>
  <si>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</si>
  <si>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</si>
  <si>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</si>
  <si>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</si>
  <si>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</si>
  <si>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</si>
  <si>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</si>
  <si>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</si>
  <si>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</si>
  <si>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</si>
  <si>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</si>
  <si>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</si>
  <si>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</si>
  <si>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</si>
  <si>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</si>
  <si>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</si>
  <si>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</si>
  <si>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</si>
  <si>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</si>
  <si>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</si>
  <si>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</si>
  <si>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</si>
  <si>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</si>
  <si>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</si>
  <si>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</si>
  <si>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</si>
  <si>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</si>
  <si>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</si>
  <si>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</si>
  <si>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</si>
  <si>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</si>
  <si>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</si>
  <si>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</si>
  <si>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</si>
  <si>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</si>
  <si>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</si>
  <si>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</si>
  <si>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</si>
  <si>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</si>
  <si>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</si>
  <si>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</si>
  <si>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</si>
  <si>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</si>
  <si>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</si>
  <si>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</si>
  <si>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</si>
  <si>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</si>
  <si>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</si>
  <si>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</si>
  <si>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</si>
  <si>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</si>
  <si>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</si>
  <si>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</si>
  <si>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</si>
  <si>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</si>
  <si>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</si>
  <si>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</si>
  <si>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</si>
  <si>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</si>
  <si>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</si>
  <si>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</si>
  <si>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</si>
  <si>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</si>
  <si>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</si>
  <si>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</si>
  <si>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</si>
  <si>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</si>
  <si>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</si>
  <si>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</si>
  <si>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</si>
  <si>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</si>
  <si>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</si>
  <si>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</si>
  <si>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</si>
  <si>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</si>
  <si>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</si>
  <si>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</si>
  <si>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</si>
  <si>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</si>
  <si>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</si>
  <si>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</si>
  <si>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</si>
  <si>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</si>
  <si>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</si>
  <si>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</si>
  <si>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</si>
  <si>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</si>
  <si>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</si>
  <si>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</si>
  <si>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</si>
  <si>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</si>
  <si>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</si>
  <si>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</si>
  <si>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</si>
  <si>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</si>
  <si>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</si>
  <si>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</si>
  <si>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</si>
  <si>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</si>
  <si>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</si>
  <si>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</si>
  <si>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</si>
  <si>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</si>
  <si>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</si>
  <si>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</si>
  <si>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</si>
  <si>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</si>
  <si>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</si>
  <si>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</si>
  <si>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</si>
  <si>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</si>
  <si>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</si>
  <si>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</si>
  <si>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</si>
  <si>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</si>
  <si>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</si>
  <si>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</si>
  <si>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</si>
  <si>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</si>
  <si>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</si>
  <si>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</si>
  <si>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</si>
  <si>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</si>
  <si>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</si>
  <si>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</si>
  <si>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</si>
  <si>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</si>
  <si>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</si>
  <si>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</si>
  <si>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</si>
  <si>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</si>
  <si>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</si>
  <si>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</si>
  <si>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</si>
  <si>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</si>
  <si>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</si>
  <si>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</si>
  <si>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</si>
  <si>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</si>
  <si>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</si>
  <si>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</si>
  <si>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</si>
  <si>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</si>
  <si>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</si>
  <si>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</si>
  <si>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</si>
  <si>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</si>
  <si>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</si>
  <si>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</si>
  <si>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</si>
  <si>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</si>
  <si>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</si>
  <si>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</si>
  <si>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</si>
  <si>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</si>
  <si>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</si>
  <si>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</si>
  <si>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</si>
  <si>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</si>
  <si>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</si>
  <si>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</si>
  <si>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</si>
  <si>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</si>
  <si>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</si>
  <si>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</si>
  <si>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</si>
  <si>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</si>
  <si>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</si>
  <si>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</si>
  <si>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</si>
  <si>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</si>
  <si>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</si>
  <si>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</si>
  <si>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</si>
  <si>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</si>
  <si>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</si>
  <si>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</si>
  <si>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</si>
  <si>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</si>
  <si>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</si>
  <si>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</si>
  <si>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</si>
  <si>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</si>
  <si>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</si>
  <si>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</si>
  <si>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</si>
  <si>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</si>
  <si>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</si>
  <si>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</si>
  <si>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</si>
  <si>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</si>
  <si>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</si>
  <si>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</si>
  <si>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</si>
  <si>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</si>
  <si>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</si>
  <si>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</si>
  <si>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</si>
  <si>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</si>
  <si>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</si>
  <si>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</si>
  <si>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</si>
  <si>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</si>
  <si>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</si>
  <si>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</si>
  <si>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</si>
  <si>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</si>
  <si>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</si>
  <si>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</si>
  <si>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</si>
  <si>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</si>
  <si>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</si>
  <si>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</si>
  <si>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</si>
  <si>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</si>
  <si>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</si>
  <si>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</si>
  <si>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</si>
  <si>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</si>
  <si>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</si>
  <si>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</si>
  <si>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</si>
  <si>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</si>
  <si>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</si>
  <si>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</si>
  <si>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</si>
  <si>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</si>
  <si>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</si>
  <si>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</si>
  <si>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</si>
  <si>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</si>
  <si>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</si>
  <si>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</si>
  <si>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</si>
  <si>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</si>
  <si>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</si>
  <si>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</si>
  <si>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</si>
  <si>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</si>
  <si>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</si>
  <si>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</si>
  <si>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</si>
  <si>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</si>
  <si>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</si>
  <si>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</si>
  <si>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</si>
  <si>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</si>
  <si>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</si>
  <si>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</si>
  <si>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</si>
  <si>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</si>
  <si>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</si>
  <si>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</si>
  <si>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</si>
  <si>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</si>
  <si>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</si>
  <si>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</si>
  <si>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</si>
  <si>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</si>
  <si>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</si>
  <si>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</si>
  <si>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</si>
  <si>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</si>
  <si>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</si>
  <si>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</si>
  <si>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</si>
  <si>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</si>
  <si>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</si>
  <si>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</si>
  <si>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</si>
  <si>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</si>
  <si>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</si>
  <si>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</si>
  <si>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</si>
  <si>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</si>
  <si>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</si>
  <si>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</si>
  <si>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</si>
  <si>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</si>
  <si>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</si>
  <si>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</si>
  <si>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</si>
  <si>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</si>
  <si>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</si>
  <si>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</si>
  <si>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</si>
  <si>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</si>
  <si>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</si>
  <si>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</si>
  <si>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</si>
  <si>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</si>
  <si>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</si>
  <si>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</si>
  <si>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</si>
  <si>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</si>
  <si>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</si>
  <si>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</si>
  <si>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</si>
  <si>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</si>
  <si>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</si>
  <si>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</si>
  <si>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</si>
  <si>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</si>
  <si>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</si>
  <si>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</si>
  <si>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</si>
  <si>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</si>
  <si>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</si>
  <si>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</si>
  <si>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</si>
  <si>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</si>
  <si>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</si>
  <si>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</si>
  <si>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</si>
  <si>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</si>
  <si>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</si>
  <si>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</si>
  <si>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</si>
  <si>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</si>
  <si>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</si>
  <si>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</si>
  <si>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</si>
  <si>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</si>
  <si>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</si>
  <si>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</si>
  <si>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</si>
  <si>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</si>
  <si>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</si>
  <si>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</si>
  <si>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</si>
  <si>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</si>
  <si>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</si>
  <si>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</si>
  <si>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</si>
  <si>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</si>
  <si>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</si>
  <si>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</si>
  <si>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</si>
  <si>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</si>
  <si>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</si>
  <si>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</si>
  <si>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</si>
  <si>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</si>
  <si>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</si>
  <si>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</si>
  <si>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</si>
  <si>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</si>
  <si>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</si>
  <si>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</si>
  <si>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</si>
  <si>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</si>
  <si>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</si>
  <si>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</si>
  <si>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</si>
  <si>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</si>
  <si>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</si>
  <si>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</si>
  <si>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</si>
  <si>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</si>
  <si>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</si>
  <si>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</si>
  <si>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</si>
  <si>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</si>
  <si>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</si>
  <si>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</si>
  <si>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</si>
  <si>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</si>
  <si>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</si>
  <si>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</si>
  <si>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</si>
  <si>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</si>
  <si>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</si>
  <si>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</si>
  <si>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</si>
  <si>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</si>
  <si>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</si>
  <si>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</si>
  <si>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</si>
  <si>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</si>
  <si>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</si>
  <si>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</si>
  <si>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</si>
  <si>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</si>
  <si>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</si>
  <si>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</si>
  <si>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</si>
  <si>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</si>
  <si>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</si>
  <si>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</si>
  <si>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</si>
  <si>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</si>
  <si>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</si>
  <si>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</si>
  <si>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</si>
  <si>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</si>
  <si>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</si>
  <si>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</si>
  <si>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</si>
  <si>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</si>
  <si>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</si>
  <si>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</si>
  <si>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</si>
  <si>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</si>
  <si>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</si>
  <si>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</si>
  <si>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</si>
  <si>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</si>
  <si>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</si>
  <si>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</si>
  <si>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</si>
  <si>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</si>
  <si>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</si>
  <si>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</si>
  <si>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</si>
  <si>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</si>
  <si>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</si>
  <si>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</si>
  <si>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</si>
  <si>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</si>
  <si>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</si>
  <si>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</si>
  <si>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</si>
  <si>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</si>
  <si>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</si>
  <si>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</si>
  <si>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</si>
  <si>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</si>
  <si>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</si>
  <si>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</si>
  <si>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</si>
  <si>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</si>
  <si>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</si>
  <si>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</si>
  <si>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</si>
  <si>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</si>
  <si>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</si>
  <si>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</si>
  <si>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</si>
  <si>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</si>
  <si>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</si>
  <si>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</si>
  <si>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</si>
  <si>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</si>
  <si>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</si>
  <si>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</si>
  <si>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</si>
  <si>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</si>
  <si>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</si>
  <si>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</si>
  <si>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</si>
  <si>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</si>
  <si>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</si>
  <si>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</si>
  <si>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</si>
  <si>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</si>
  <si>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</si>
  <si>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</si>
  <si>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</si>
  <si>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</si>
  <si>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</si>
  <si>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</si>
  <si>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</si>
  <si>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</si>
  <si>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</si>
  <si>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</si>
  <si>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</si>
  <si>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</si>
  <si>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</si>
  <si>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</si>
  <si>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</si>
  <si>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</si>
  <si>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</si>
  <si>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</si>
  <si>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</si>
  <si>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</si>
  <si>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</si>
  <si>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</si>
  <si>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</si>
  <si>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</si>
  <si>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</si>
  <si>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</si>
  <si>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</si>
  <si>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</si>
  <si>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</si>
  <si>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</si>
  <si>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</si>
  <si>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</si>
  <si>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</si>
  <si>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</si>
  <si>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</si>
  <si>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</si>
  <si>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</si>
  <si>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</si>
  <si>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</si>
  <si>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</si>
  <si>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</si>
  <si>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</si>
  <si>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</si>
  <si>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</si>
  <si>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</si>
  <si>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</si>
  <si>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</si>
  <si>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</si>
  <si>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</si>
  <si>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</si>
  <si>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</si>
  <si>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</si>
  <si>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</si>
  <si>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</si>
  <si>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</si>
  <si>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</si>
  <si>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</si>
  <si>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</si>
  <si>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</si>
  <si>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</si>
  <si>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</si>
  <si>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</si>
  <si>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</si>
  <si>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</si>
  <si>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</si>
  <si>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</si>
  <si>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</si>
  <si>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</si>
  <si>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</si>
  <si>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</si>
  <si>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</si>
  <si>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</si>
  <si>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</si>
  <si>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</si>
  <si>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</si>
  <si>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</si>
  <si>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</si>
  <si>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</si>
  <si>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</si>
  <si>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</si>
  <si>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</si>
  <si>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</si>
  <si>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</si>
  <si>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</si>
  <si>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</si>
  <si>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</si>
  <si>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</si>
  <si>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</si>
  <si>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</si>
  <si>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</si>
  <si>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</si>
  <si>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</si>
  <si>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</si>
  <si>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</si>
  <si>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</si>
  <si>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</si>
  <si>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</si>
  <si>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</si>
  <si>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</si>
  <si>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</si>
  <si>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</si>
  <si>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</si>
  <si>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</si>
  <si>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</si>
  <si>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</si>
  <si>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</si>
  <si>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</si>
  <si>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</si>
  <si>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</si>
  <si>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</si>
  <si>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</si>
  <si>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</si>
  <si>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</si>
  <si>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</si>
  <si>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</si>
  <si>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</si>
  <si>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</si>
  <si>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</si>
  <si>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</si>
  <si>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</si>
  <si>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</si>
  <si>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</si>
  <si>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</si>
  <si>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</si>
  <si>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</si>
  <si>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</si>
  <si>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</si>
  <si>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</si>
  <si>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</si>
  <si>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</si>
  <si>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</si>
  <si>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</si>
  <si>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</si>
  <si>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</si>
  <si>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</si>
  <si>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</si>
  <si>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</si>
  <si>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</si>
  <si>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</si>
  <si>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</si>
  <si>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</si>
  <si>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</si>
  <si>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</si>
  <si>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</si>
  <si>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</si>
  <si>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</si>
  <si>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</si>
  <si>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</si>
  <si>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</si>
  <si>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</si>
  <si>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</si>
  <si>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</si>
  <si>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</si>
  <si>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</si>
  <si>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</si>
  <si>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</si>
  <si>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</si>
  <si>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</si>
  <si>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</si>
  <si>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</si>
  <si>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</si>
  <si>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</si>
  <si>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</si>
  <si>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</si>
  <si>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</si>
  <si>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</si>
  <si>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</si>
  <si>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</si>
  <si>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</si>
  <si>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</si>
  <si>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</si>
  <si>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</si>
  <si>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</si>
  <si>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</si>
  <si>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</si>
  <si>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</si>
  <si>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</si>
  <si>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</si>
  <si>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</si>
  <si>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</si>
  <si>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</si>
  <si>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</si>
  <si>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</si>
  <si>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</si>
  <si>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</si>
  <si>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</si>
  <si>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</si>
  <si>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</si>
  <si>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</si>
  <si>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</si>
  <si>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</si>
  <si>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</si>
  <si>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</si>
  <si>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</si>
  <si>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</si>
  <si>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</si>
  <si>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</si>
  <si>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</si>
  <si>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</si>
  <si>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</si>
  <si>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</si>
  <si>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</si>
  <si>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</si>
  <si>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</si>
  <si>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</si>
  <si>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</si>
  <si>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</si>
  <si>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</si>
  <si>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</si>
  <si>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</si>
  <si>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</si>
  <si>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</si>
  <si>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</si>
  <si>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</si>
  <si>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</si>
  <si>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</si>
  <si>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</si>
  <si>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</si>
  <si>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</si>
  <si>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</si>
  <si>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</si>
  <si>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</si>
  <si>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</si>
  <si>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</si>
  <si>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</si>
  <si>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</si>
  <si>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</si>
  <si>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</si>
  <si>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</si>
  <si>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</si>
  <si>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</si>
  <si>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</si>
  <si>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</si>
  <si>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</si>
  <si>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</si>
  <si>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</si>
  <si>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</si>
  <si>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</si>
  <si>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</si>
  <si>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</si>
  <si>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</si>
  <si>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</si>
  <si>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</si>
  <si>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</si>
  <si>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</si>
  <si>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</si>
  <si>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</si>
  <si>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</si>
  <si>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</si>
  <si>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</si>
  <si>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</si>
  <si>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</si>
  <si>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</si>
  <si>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</si>
  <si>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</si>
  <si>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</si>
  <si>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</si>
  <si>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</si>
  <si>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</si>
  <si>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</si>
  <si>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</si>
  <si>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</si>
  <si>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</si>
  <si>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</si>
  <si>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</si>
  <si>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</si>
  <si>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</si>
  <si>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</si>
  <si>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</si>
  <si>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</si>
  <si>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</si>
  <si>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</si>
  <si>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</si>
  <si>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</si>
  <si>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</si>
  <si>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</si>
  <si>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</si>
  <si>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</si>
  <si>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</si>
  <si>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</si>
  <si>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</si>
  <si>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</si>
  <si>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</si>
  <si>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</si>
  <si>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</si>
  <si>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</si>
  <si>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</si>
  <si>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</si>
  <si>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</si>
  <si>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</si>
  <si>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</si>
  <si>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</si>
  <si>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</si>
  <si>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</si>
  <si>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</si>
  <si>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</si>
  <si>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</si>
  <si>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</si>
  <si>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</si>
  <si>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</si>
  <si>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</si>
  <si>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</si>
  <si>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</si>
  <si>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</si>
  <si>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</si>
  <si>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</si>
  <si>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</si>
  <si>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</si>
  <si>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</si>
  <si>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</si>
  <si>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</si>
  <si>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</si>
  <si>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</si>
  <si>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</si>
  <si>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</si>
  <si>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</si>
  <si>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</si>
  <si>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</si>
  <si>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</si>
  <si>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</si>
  <si>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</si>
  <si>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</si>
  <si>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</si>
  <si>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</si>
  <si>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</si>
  <si>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</si>
  <si>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</si>
  <si>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</si>
  <si>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</si>
  <si>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</si>
  <si>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</si>
  <si>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</si>
  <si>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</si>
  <si>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</si>
  <si>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</si>
  <si>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</si>
  <si>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</si>
  <si>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</si>
  <si>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</si>
  <si>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</si>
  <si>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</si>
  <si>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</si>
  <si>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</si>
  <si>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</si>
  <si>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</si>
  <si>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</si>
  <si>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</si>
  <si>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</si>
  <si>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</si>
  <si>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</si>
  <si>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</si>
  <si>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</si>
  <si>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</si>
  <si>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</si>
  <si>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</si>
  <si>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</si>
  <si>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</si>
  <si>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</si>
  <si>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</si>
  <si>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</si>
  <si>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</si>
  <si>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</si>
  <si>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</si>
  <si>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</si>
  <si>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</si>
  <si>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</si>
  <si>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</si>
  <si>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</si>
  <si>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</si>
  <si>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</si>
  <si>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</si>
  <si>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</si>
  <si>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</si>
  <si>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</si>
  <si>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</si>
  <si>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</si>
  <si>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</si>
  <si>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</si>
  <si>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</si>
  <si>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</si>
  <si>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</si>
  <si>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</si>
  <si>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</si>
  <si>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</si>
  <si>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</si>
  <si>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</si>
  <si>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</si>
  <si>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</si>
  <si>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</si>
  <si>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</si>
  <si>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</si>
  <si>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</si>
  <si>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</si>
  <si>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</si>
  <si>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</si>
  <si>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</si>
  <si>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</si>
  <si>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</si>
  <si>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</si>
  <si>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</si>
  <si>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</si>
  <si>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</si>
  <si>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</si>
  <si>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</si>
  <si>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</si>
  <si>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</si>
  <si>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</si>
  <si>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</si>
  <si>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</si>
  <si>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</si>
  <si>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</si>
  <si>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</si>
  <si>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</si>
  <si>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</si>
  <si>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</si>
  <si>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</si>
  <si>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</si>
  <si>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</si>
  <si>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</si>
  <si>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</si>
  <si>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</si>
  <si>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</si>
  <si>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</si>
  <si>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</si>
  <si>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</si>
  <si>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</si>
  <si>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</si>
  <si>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</si>
  <si>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</si>
  <si>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</si>
  <si>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</si>
  <si>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</si>
  <si>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</si>
  <si>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</si>
  <si>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</si>
  <si>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</si>
  <si>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</si>
  <si>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</si>
  <si>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</si>
  <si>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</si>
  <si>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</si>
  <si>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</si>
  <si>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</si>
  <si>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</si>
  <si>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</si>
  <si>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</si>
  <si>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</si>
  <si>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</si>
  <si>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</si>
  <si>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</si>
  <si>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</si>
  <si>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</si>
  <si>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</si>
  <si>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</si>
  <si>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</si>
  <si>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</si>
  <si>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</si>
  <si>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</si>
  <si>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</si>
  <si>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</si>
  <si>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</si>
  <si>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</si>
  <si>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</si>
  <si>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</si>
  <si>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</si>
  <si>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</si>
  <si>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</si>
  <si>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</si>
  <si>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</si>
  <si>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</si>
  <si>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</si>
  <si>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</si>
  <si>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</si>
  <si>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</si>
  <si>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</si>
  <si>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</si>
  <si>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</si>
  <si>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</si>
  <si>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</si>
  <si>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</si>
  <si>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</si>
  <si>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</si>
  <si>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</si>
  <si>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</si>
  <si>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</si>
  <si>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</si>
  <si>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</si>
  <si>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</si>
  <si>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</si>
  <si>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</si>
  <si>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</si>
  <si>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</si>
  <si>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</si>
  <si>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</si>
  <si>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</si>
  <si>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</si>
  <si>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</si>
  <si>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</si>
  <si>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</si>
  <si>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</si>
  <si>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</si>
  <si>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</si>
  <si>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</si>
  <si>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</si>
  <si>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</si>
  <si>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</si>
  <si>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</si>
  <si>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</si>
  <si>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</si>
  <si>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</si>
  <si>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</si>
  <si>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</si>
  <si>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</si>
  <si>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</si>
  <si>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</si>
  <si>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</si>
  <si>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</si>
  <si>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</si>
  <si>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</si>
  <si>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</si>
  <si>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</si>
  <si>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</si>
  <si>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</si>
  <si>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</si>
  <si>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</si>
  <si>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</si>
  <si>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</si>
  <si>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</si>
  <si>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</si>
  <si>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</si>
  <si>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</si>
  <si>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</si>
  <si>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</si>
  <si>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</si>
  <si>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</si>
  <si>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</si>
  <si>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</si>
  <si>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</si>
  <si>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</si>
  <si>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</si>
  <si>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</si>
  <si>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</si>
  <si>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</si>
  <si>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</si>
  <si>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</si>
  <si>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</si>
  <si>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</si>
  <si>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</si>
  <si>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</si>
  <si>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</si>
  <si>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</si>
  <si>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</si>
  <si>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</si>
  <si>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</si>
  <si>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</si>
  <si>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</si>
  <si>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</si>
  <si>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</si>
  <si>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</si>
  <si>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</si>
  <si>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</si>
  <si>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</si>
  <si>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</si>
  <si>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</si>
  <si>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</si>
  <si>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</si>
  <si>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</si>
  <si>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</si>
  <si>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</si>
  <si>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</si>
  <si>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</si>
  <si>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</si>
  <si>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</si>
  <si>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</si>
  <si>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</si>
  <si>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</si>
  <si>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</si>
  <si>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</si>
  <si>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</si>
  <si>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</si>
  <si>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</si>
  <si>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</si>
  <si>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</si>
  <si>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</si>
  <si>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</si>
  <si>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</si>
  <si>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</si>
  <si>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</si>
  <si>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</si>
  <si>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</si>
  <si>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</si>
  <si>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</si>
  <si>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</si>
  <si>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</si>
  <si>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</si>
  <si>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</si>
  <si>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</si>
  <si>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</si>
  <si>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</si>
  <si>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</si>
  <si>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</si>
  <si>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</si>
  <si>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</si>
  <si>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</si>
  <si>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</si>
  <si>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</si>
  <si>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</si>
  <si>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</si>
  <si>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</si>
  <si>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</si>
  <si>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</si>
  <si>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</si>
  <si>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</si>
  <si>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</si>
  <si>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</si>
  <si>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</si>
  <si>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</si>
  <si>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</si>
  <si>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</si>
  <si>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</si>
  <si>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</si>
  <si>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</si>
  <si>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</si>
  <si>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</si>
  <si>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</si>
  <si>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</si>
  <si>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</si>
  <si>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</si>
  <si>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</si>
  <si>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</si>
  <si>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</si>
  <si>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</si>
  <si>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</si>
  <si>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</si>
  <si>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</si>
  <si>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</si>
  <si>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</si>
  <si>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</si>
  <si>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</si>
  <si>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</si>
  <si>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</si>
  <si>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</si>
  <si>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</si>
  <si>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</si>
  <si>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</si>
  <si>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</si>
  <si>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</si>
  <si>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</si>
  <si>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</si>
  <si>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</si>
  <si>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</si>
  <si>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</si>
  <si>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</si>
  <si>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</si>
  <si>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</si>
  <si>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</si>
  <si>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</si>
  <si>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</si>
  <si>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</si>
  <si>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</si>
  <si>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</si>
  <si>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</si>
  <si>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</si>
  <si>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</si>
  <si>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</si>
  <si>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</si>
  <si>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</si>
  <si>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</si>
  <si>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</si>
  <si>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</si>
  <si>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</si>
  <si>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</si>
  <si>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</si>
  <si>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</si>
  <si>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</si>
  <si>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</si>
  <si>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</si>
  <si>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</si>
  <si>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</si>
  <si>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</si>
  <si>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</si>
  <si>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</si>
  <si>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</si>
  <si>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</si>
  <si>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</si>
  <si>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</si>
  <si>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</si>
  <si>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</si>
  <si>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</si>
  <si>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</si>
  <si>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</si>
  <si>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</si>
  <si>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</si>
  <si>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</si>
  <si>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</si>
  <si>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</si>
  <si>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</si>
  <si>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</si>
  <si>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</si>
  <si>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</si>
  <si>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</si>
  <si>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</si>
  <si>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</si>
  <si>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</si>
  <si>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</si>
  <si>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</si>
  <si>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</si>
  <si>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</si>
  <si>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</si>
  <si>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</si>
  <si>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</si>
  <si>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</si>
  <si>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</si>
  <si>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</si>
  <si>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</si>
  <si>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</si>
  <si>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</si>
  <si>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</si>
  <si>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</si>
  <si>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</si>
  <si>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</si>
  <si>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</si>
  <si>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</si>
  <si>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</si>
  <si>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</si>
  <si>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</si>
  <si>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</si>
  <si>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</si>
  <si>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</si>
  <si>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</si>
  <si>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</si>
  <si>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</si>
  <si>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</si>
  <si>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</si>
  <si>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</si>
  <si>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</si>
  <si>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</si>
  <si>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</si>
  <si>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</si>
  <si>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</si>
  <si>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</si>
  <si>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</si>
  <si>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</si>
  <si>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</si>
  <si>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</si>
  <si>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</si>
  <si>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</si>
  <si>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</si>
  <si>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</si>
  <si>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</si>
  <si>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</si>
  <si>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</si>
  <si>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</si>
  <si>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</si>
  <si>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</si>
  <si>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</si>
  <si>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</si>
  <si>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</si>
  <si>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</si>
  <si>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</si>
  <si>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</si>
  <si>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</si>
  <si>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</si>
  <si>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</si>
  <si>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</si>
  <si>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</si>
  <si>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</si>
  <si>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</si>
  <si>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</si>
  <si>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</si>
  <si>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</si>
  <si>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</si>
  <si>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</si>
  <si>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</si>
  <si>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</si>
  <si>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</si>
  <si>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</si>
  <si>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</si>
  <si>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</si>
  <si>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</si>
  <si>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</si>
  <si>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</si>
  <si>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</si>
  <si>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</si>
  <si>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</si>
  <si>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</si>
  <si>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</si>
  <si>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</si>
  <si>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</si>
  <si>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</si>
  <si>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</si>
  <si>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</si>
  <si>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</si>
  <si>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</si>
  <si>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</si>
  <si>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</si>
  <si>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</si>
  <si>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</si>
  <si>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</si>
  <si>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</si>
  <si>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</si>
  <si>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</si>
  <si>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</si>
  <si>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</si>
  <si>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</si>
  <si>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</si>
  <si>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</si>
  <si>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</si>
  <si>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</si>
  <si>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</si>
  <si>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</si>
  <si>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</si>
  <si>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</si>
  <si>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</si>
  <si>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</si>
  <si>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</si>
  <si>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</si>
  <si>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</si>
  <si>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</si>
  <si>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</si>
  <si>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</si>
  <si>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</si>
  <si>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</si>
  <si>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</si>
  <si>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</si>
  <si>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</si>
  <si>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</si>
  <si>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</si>
  <si>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</si>
  <si>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</si>
  <si>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</si>
  <si>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</si>
  <si>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</si>
  <si>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</si>
  <si>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</si>
  <si>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</si>
  <si>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</si>
  <si>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</si>
  <si>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</si>
  <si>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</si>
  <si>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</si>
  <si>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</si>
  <si>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</si>
  <si>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</si>
  <si>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</si>
  <si>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</si>
  <si>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</si>
  <si>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</si>
  <si>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</si>
  <si>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</si>
  <si>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</si>
  <si>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</si>
  <si>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</si>
  <si>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</si>
  <si>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</si>
  <si>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</si>
  <si>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</si>
  <si>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</si>
  <si>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</si>
  <si>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</si>
  <si>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</si>
  <si>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</si>
  <si>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</si>
  <si>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</si>
  <si>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</si>
  <si>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</si>
  <si>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</si>
  <si>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</si>
  <si>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</si>
  <si>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</si>
  <si>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</si>
  <si>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</si>
  <si>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</si>
  <si>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</si>
  <si>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</si>
  <si>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</si>
  <si>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</si>
  <si>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</si>
  <si>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</si>
  <si>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</si>
  <si>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</si>
  <si>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</si>
  <si>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</si>
  <si>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</si>
  <si>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</si>
  <si>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</si>
  <si>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</si>
  <si>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</si>
  <si>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</si>
  <si>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</si>
  <si>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</si>
  <si>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</si>
  <si>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</si>
  <si>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</si>
  <si>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</si>
  <si>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</si>
  <si>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</si>
  <si>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</si>
  <si>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</si>
  <si>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</si>
  <si>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</si>
  <si>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</si>
  <si>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</si>
  <si>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</si>
  <si>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</si>
  <si>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</si>
  <si>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</si>
  <si>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</si>
  <si>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</si>
  <si>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</si>
  <si>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</si>
  <si>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</si>
  <si>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</si>
  <si>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</si>
  <si>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</si>
  <si>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</si>
  <si>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</si>
  <si>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</si>
  <si>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</si>
  <si>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</si>
  <si>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</si>
  <si>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</si>
  <si>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</si>
  <si>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</si>
  <si>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</si>
  <si>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</si>
  <si>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</si>
  <si>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</si>
  <si>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</si>
  <si>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</si>
  <si>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</si>
  <si>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</si>
  <si>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</si>
  <si>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</si>
  <si>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</si>
  <si>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</si>
  <si>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</si>
  <si>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</si>
  <si>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</si>
  <si>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</si>
  <si>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</si>
  <si>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</si>
  <si>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</si>
  <si>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</si>
  <si>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</si>
  <si>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</si>
  <si>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</si>
  <si>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</si>
  <si>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</si>
  <si>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</si>
  <si>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</si>
  <si>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</si>
  <si>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</si>
  <si>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</si>
  <si>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</si>
  <si>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</si>
  <si>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</si>
  <si>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</si>
  <si>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</si>
  <si>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</si>
  <si>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</si>
  <si>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</si>
  <si>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</si>
  <si>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</si>
  <si>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</si>
  <si>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</si>
  <si>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</si>
  <si>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</si>
  <si>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</si>
  <si>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</si>
  <si>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</si>
  <si>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</si>
  <si>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</si>
  <si>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</si>
  <si>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</si>
  <si>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</si>
  <si>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</si>
  <si>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</si>
  <si>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</si>
  <si>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</si>
  <si>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</si>
  <si>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</si>
  <si>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</si>
  <si>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</si>
  <si>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</si>
  <si>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</si>
  <si>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</si>
  <si>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</si>
  <si>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</si>
  <si>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</si>
  <si>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</si>
  <si>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</si>
  <si>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</si>
  <si>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</si>
  <si>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</si>
  <si>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</si>
  <si>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</si>
  <si>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</si>
  <si>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</si>
  <si>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</si>
  <si>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</si>
  <si>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</si>
  <si>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</si>
  <si>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</si>
  <si>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</si>
  <si>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</si>
  <si>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</si>
  <si>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</si>
  <si>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</si>
  <si>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</si>
  <si>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</si>
  <si>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</si>
  <si>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</si>
  <si>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</si>
  <si>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</si>
  <si>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</si>
  <si>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</si>
  <si>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</si>
  <si>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</si>
  <si>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</si>
  <si>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</si>
  <si>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</si>
  <si>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</si>
  <si>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</si>
  <si>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</si>
  <si>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</si>
  <si>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</si>
  <si>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</si>
  <si>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</si>
  <si>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</si>
  <si>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</si>
  <si>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</si>
  <si>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</si>
  <si>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</si>
  <si>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</si>
  <si>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</si>
  <si>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</si>
  <si>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</si>
  <si>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</si>
  <si>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</si>
  <si>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</si>
  <si>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</si>
  <si>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</si>
  <si>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</si>
  <si>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</si>
  <si>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</si>
  <si>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</si>
  <si>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</si>
  <si>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</si>
  <si>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</si>
  <si>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</si>
  <si>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</si>
  <si>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</si>
  <si>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</si>
  <si>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</si>
  <si>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</si>
  <si>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</si>
  <si>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</si>
  <si>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</si>
  <si>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</si>
  <si>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</si>
  <si>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</si>
  <si>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</si>
  <si>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</si>
  <si>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</si>
  <si>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</si>
  <si>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</si>
  <si>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</si>
  <si>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</si>
  <si>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</si>
  <si>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</si>
  <si>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</si>
  <si>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</si>
  <si>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</si>
  <si>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</si>
  <si>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</si>
  <si>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</si>
  <si>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</si>
  <si>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</si>
  <si>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</si>
  <si>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</si>
  <si>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</si>
  <si>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</si>
  <si>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</si>
  <si>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</si>
  <si>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</si>
  <si>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</si>
  <si>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</si>
  <si>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</si>
  <si>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</si>
  <si>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</si>
  <si>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</si>
  <si>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</si>
  <si>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</si>
  <si>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</si>
  <si>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</si>
  <si>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</si>
  <si>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</si>
  <si>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</si>
  <si>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</si>
  <si>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</si>
  <si>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</si>
  <si>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</si>
  <si>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</si>
  <si>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</si>
  <si>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</si>
  <si>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</si>
  <si>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</si>
  <si>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</si>
  <si>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</si>
  <si>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</si>
  <si>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</si>
  <si>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</si>
  <si>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</si>
  <si>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</si>
  <si>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</si>
  <si>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</si>
  <si>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</si>
  <si>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</si>
  <si>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</si>
  <si>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</si>
  <si>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</si>
  <si>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</si>
  <si>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</si>
  <si>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</si>
  <si>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</si>
  <si>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</si>
  <si>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</si>
  <si>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</si>
  <si>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</si>
  <si>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</si>
  <si>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</si>
  <si>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</si>
  <si>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</si>
  <si>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</si>
  <si>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</si>
  <si>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</si>
  <si>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</si>
  <si>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</si>
  <si>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</si>
  <si>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</si>
  <si>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</si>
  <si>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</si>
  <si>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</si>
  <si>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</si>
  <si>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</si>
  <si>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</si>
  <si>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</si>
  <si>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</si>
  <si>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</si>
  <si>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</si>
  <si>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</si>
  <si>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</si>
  <si>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</si>
  <si>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</si>
  <si>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</si>
  <si>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</si>
  <si>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</si>
  <si>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</si>
  <si>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</si>
  <si>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</si>
  <si>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</si>
  <si>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</si>
  <si>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</si>
  <si>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</si>
  <si>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</si>
  <si>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</si>
  <si>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</si>
  <si>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</si>
  <si>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</si>
  <si>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</si>
  <si>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</si>
  <si>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</si>
  <si>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</si>
  <si>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</si>
  <si>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</si>
  <si>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</si>
  <si>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</si>
  <si>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</si>
  <si>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</si>
  <si>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</si>
  <si>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</si>
  <si>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</si>
  <si>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</si>
  <si>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</si>
  <si>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</si>
  <si>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</si>
  <si>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</si>
  <si>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</si>
  <si>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</si>
  <si>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</si>
  <si>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</si>
  <si>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</si>
  <si>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</si>
  <si>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</si>
  <si>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</si>
  <si>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</si>
  <si>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</si>
  <si>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</si>
  <si>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</si>
  <si>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</si>
  <si>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</si>
  <si>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</si>
  <si>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</si>
  <si>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</si>
  <si>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</si>
  <si>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</si>
  <si>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</si>
  <si>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</si>
  <si>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</si>
  <si>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</si>
  <si>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</si>
  <si>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</si>
  <si>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</si>
  <si>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</si>
  <si>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</si>
  <si>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</si>
  <si>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</si>
  <si>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</si>
  <si>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</si>
  <si>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</si>
  <si>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</si>
  <si>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</si>
  <si>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</si>
  <si>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</si>
  <si>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</si>
  <si>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</si>
  <si>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</si>
  <si>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</si>
  <si>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</si>
  <si>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</si>
  <si>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</si>
  <si>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</si>
  <si>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</si>
  <si>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</si>
  <si>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</si>
  <si>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</si>
  <si>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</si>
  <si>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</si>
  <si>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</si>
  <si>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</si>
  <si>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</si>
  <si>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</si>
  <si>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</si>
  <si>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</si>
  <si>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</si>
  <si>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</si>
  <si>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</si>
  <si>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</si>
  <si>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</si>
  <si>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</si>
  <si>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</si>
  <si>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</si>
  <si>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</si>
  <si>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</si>
  <si>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</si>
  <si>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</si>
  <si>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</si>
  <si>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</si>
  <si>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</si>
  <si>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</si>
  <si>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</si>
  <si>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</si>
  <si>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</si>
  <si>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</si>
  <si>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</si>
  <si>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</si>
  <si>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</si>
  <si>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</si>
  <si>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</si>
  <si>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</si>
  <si>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</si>
  <si>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</si>
  <si>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</si>
  <si>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</si>
  <si>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</si>
  <si>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</si>
  <si>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</si>
  <si>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</si>
  <si>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</si>
  <si>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</si>
  <si>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</si>
  <si>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</si>
  <si>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</si>
  <si>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</si>
  <si>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</si>
  <si>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</si>
  <si>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</si>
  <si>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</si>
  <si>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</si>
  <si>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</si>
  <si>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</si>
  <si>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</si>
  <si>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</si>
  <si>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</si>
  <si>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</si>
  <si>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</si>
  <si>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</si>
  <si>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</si>
  <si>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</si>
  <si>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</si>
  <si>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</si>
  <si>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</si>
  <si>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</si>
  <si>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</si>
  <si>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</si>
  <si>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</si>
  <si>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</si>
  <si>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</si>
  <si>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</si>
  <si>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</si>
  <si>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</si>
  <si>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</si>
  <si>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</si>
  <si>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</si>
  <si>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</si>
  <si>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</si>
  <si>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</si>
  <si>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</si>
  <si>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</si>
  <si>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</si>
  <si>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</si>
  <si>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</si>
  <si>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</si>
  <si>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</si>
  <si>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</si>
  <si>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</si>
  <si>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</si>
  <si>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</si>
  <si>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</si>
  <si>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</si>
  <si>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</si>
  <si>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</si>
  <si>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</si>
  <si>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</si>
  <si>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</si>
  <si>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</si>
  <si>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</si>
  <si>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</si>
  <si>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</si>
  <si>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</si>
  <si>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</si>
  <si>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</si>
  <si>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</si>
  <si>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</si>
  <si>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</si>
  <si>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</si>
  <si>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</si>
  <si>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</si>
  <si>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</si>
  <si>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</si>
  <si>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</si>
  <si>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</si>
  <si>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</si>
  <si>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</si>
  <si>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</si>
  <si>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</si>
  <si>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</si>
  <si>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</si>
  <si>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</si>
  <si>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</si>
  <si>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</si>
  <si>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</si>
  <si>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</si>
  <si>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</si>
  <si>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</si>
  <si>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</si>
  <si>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</si>
  <si>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</si>
  <si>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</si>
  <si>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</si>
  <si>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</si>
  <si>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</si>
  <si>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</si>
  <si>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</si>
  <si>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</si>
  <si>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</si>
  <si>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</si>
  <si>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</si>
  <si>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</si>
  <si>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</si>
  <si>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</si>
  <si>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</si>
  <si>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</si>
  <si>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</si>
  <si>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</si>
  <si>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</si>
  <si>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</si>
  <si>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</si>
  <si>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</si>
  <si>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</si>
  <si>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</si>
  <si>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</si>
  <si>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</si>
  <si>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</si>
  <si>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</si>
  <si>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</si>
  <si>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</si>
  <si>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</si>
  <si>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</si>
  <si>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</si>
  <si>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</si>
  <si>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</si>
  <si>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</si>
  <si>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</si>
  <si>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</si>
  <si>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</si>
  <si>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</si>
  <si>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</si>
  <si>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</si>
  <si>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</si>
  <si>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</si>
  <si>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</si>
  <si>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</si>
  <si>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</si>
  <si>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</si>
  <si>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</si>
  <si>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</si>
  <si>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</si>
  <si>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</si>
  <si>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</si>
  <si>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</si>
  <si>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</si>
  <si>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</si>
  <si>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</si>
  <si>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</si>
  <si>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</si>
  <si>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</si>
  <si>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</si>
  <si>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</si>
  <si>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</si>
  <si>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</si>
  <si>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</si>
  <si>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</si>
  <si>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</si>
  <si>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</si>
  <si>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</si>
  <si>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</si>
  <si>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</si>
  <si>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</si>
  <si>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</si>
  <si>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</si>
  <si>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</si>
  <si>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</si>
  <si>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</si>
  <si>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</si>
  <si>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</si>
  <si>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</si>
  <si>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</si>
  <si>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</si>
  <si>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</si>
  <si>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</si>
  <si>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</si>
  <si>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</si>
  <si>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</si>
  <si>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</si>
  <si>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</si>
  <si>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</si>
  <si>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</si>
  <si>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</si>
  <si>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</si>
  <si>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</si>
  <si>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</si>
  <si>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</si>
  <si>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</si>
  <si>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</si>
  <si>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</si>
  <si>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</si>
  <si>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</si>
  <si>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</si>
  <si>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</si>
  <si>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</si>
  <si>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</si>
  <si>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</si>
  <si>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</si>
  <si>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</si>
  <si>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</si>
  <si>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</si>
  <si>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</si>
  <si>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</si>
  <si>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</si>
  <si>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</si>
  <si>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</si>
  <si>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</si>
  <si>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</si>
  <si>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</si>
  <si>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</si>
  <si>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</si>
  <si>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</si>
  <si>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</si>
  <si>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</si>
  <si>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</si>
  <si>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</si>
  <si>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</si>
  <si>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</si>
  <si>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</si>
  <si>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</si>
  <si>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</si>
  <si>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</si>
  <si>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</si>
  <si>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</si>
  <si>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</si>
  <si>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</si>
  <si>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</si>
  <si>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</si>
  <si>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</si>
  <si>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</si>
  <si>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</si>
  <si>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</si>
  <si>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</si>
  <si>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</si>
  <si>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</si>
  <si>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</si>
  <si>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</si>
  <si>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</si>
  <si>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</si>
  <si>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</si>
  <si>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</si>
  <si>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</si>
  <si>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</si>
  <si>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</si>
  <si>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</si>
  <si>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</si>
  <si>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</si>
  <si>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</si>
  <si>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</si>
  <si>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</si>
  <si>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</si>
  <si>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</si>
  <si>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</si>
  <si>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</si>
  <si>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</si>
  <si>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</si>
  <si>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</si>
  <si>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</si>
  <si>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</si>
  <si>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</si>
  <si>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</si>
  <si>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</si>
  <si>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</si>
  <si>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</si>
  <si>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</si>
  <si>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</si>
  <si>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</si>
  <si>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</si>
  <si>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</si>
  <si>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</si>
  <si>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</si>
  <si>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</si>
  <si>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</si>
  <si>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</si>
  <si>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</si>
  <si>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</si>
  <si>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</si>
  <si>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</si>
  <si>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</si>
  <si>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</si>
  <si>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</si>
  <si>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</si>
  <si>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</si>
  <si>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</si>
  <si>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</si>
  <si>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</si>
  <si>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</si>
  <si>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</si>
  <si>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</si>
  <si>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</si>
  <si>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</si>
  <si>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</si>
  <si>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</si>
  <si>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</si>
  <si>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</si>
  <si>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</si>
  <si>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</si>
  <si>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</si>
  <si>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</si>
  <si>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</si>
  <si>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</si>
  <si>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</si>
  <si>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</si>
  <si>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</si>
  <si>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</si>
  <si>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</si>
  <si>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</si>
  <si>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</si>
  <si>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</si>
  <si>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</si>
  <si>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</si>
  <si>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</si>
  <si>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</si>
  <si>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</si>
  <si>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</si>
  <si>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</si>
  <si>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</si>
  <si>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</si>
  <si>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</si>
  <si>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</si>
  <si>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</si>
  <si>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</si>
  <si>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</si>
  <si>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</si>
  <si>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</si>
  <si>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</si>
  <si>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</si>
  <si>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</si>
  <si>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</si>
  <si>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</si>
  <si>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</si>
  <si>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</si>
  <si>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</si>
  <si>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</si>
  <si>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</si>
  <si>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</si>
  <si>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</si>
  <si>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</si>
  <si>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</si>
  <si>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</si>
  <si>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</si>
  <si>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</si>
  <si>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</si>
  <si>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</si>
  <si>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</si>
  <si>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</si>
  <si>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</si>
  <si>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</si>
  <si>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</si>
  <si>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</si>
  <si>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</si>
  <si>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</si>
  <si>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</si>
  <si>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</si>
  <si>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</si>
  <si>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</si>
  <si>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</si>
  <si>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</si>
  <si>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</si>
  <si>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</si>
  <si>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</si>
  <si>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</si>
  <si>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</si>
  <si>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</si>
  <si>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</si>
  <si>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</si>
  <si>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</si>
  <si>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</si>
  <si>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</si>
  <si>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</si>
  <si>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</si>
  <si>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</si>
  <si>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</si>
  <si>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</si>
  <si>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</si>
  <si>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</si>
  <si>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</si>
  <si>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</si>
  <si>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</si>
  <si>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</si>
  <si>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</si>
  <si>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</si>
  <si>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</si>
  <si>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</si>
  <si>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</si>
  <si>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</si>
  <si>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</si>
  <si>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</si>
  <si>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</si>
  <si>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</si>
  <si>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</si>
  <si>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</si>
  <si>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</si>
  <si>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</si>
  <si>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</si>
  <si>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</si>
  <si>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</si>
  <si>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</si>
  <si>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</si>
  <si>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</si>
  <si>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</si>
  <si>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</si>
  <si>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</si>
  <si>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</si>
  <si>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</si>
  <si>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</si>
  <si>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</si>
  <si>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</si>
  <si>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</si>
  <si>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</si>
  <si>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</si>
  <si>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</si>
  <si>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</si>
  <si>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</si>
  <si>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</si>
  <si>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</si>
  <si>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</si>
  <si>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</si>
  <si>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</si>
  <si>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</si>
  <si>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</si>
  <si>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</si>
  <si>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</si>
  <si>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</si>
  <si>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</si>
  <si>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</si>
  <si>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</si>
  <si>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</si>
  <si>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</si>
  <si>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</si>
  <si>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</si>
  <si>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</si>
  <si>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</si>
  <si>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</si>
  <si>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</si>
  <si>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</si>
  <si>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</si>
  <si>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</si>
  <si>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</si>
  <si>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</si>
  <si>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</si>
  <si>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</si>
  <si>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</si>
  <si>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</si>
  <si>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</si>
  <si>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</si>
  <si>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</si>
  <si>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</si>
  <si>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</si>
  <si>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</si>
  <si>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</si>
  <si>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</si>
  <si>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</si>
  <si>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</si>
  <si>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</si>
  <si>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</si>
  <si>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</si>
  <si>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</si>
  <si>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</si>
  <si>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</si>
  <si>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</si>
  <si>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</si>
  <si>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</si>
  <si>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</si>
  <si>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</si>
  <si>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</si>
  <si>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</si>
  <si>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</si>
  <si>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</si>
  <si>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</si>
  <si>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</si>
  <si>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</si>
  <si>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</si>
  <si>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</si>
  <si>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</si>
  <si>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</si>
  <si>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</si>
  <si>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</si>
  <si>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</si>
  <si>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</si>
  <si>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</si>
  <si>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</si>
  <si>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</si>
  <si>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</si>
  <si>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</si>
  <si>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</si>
  <si>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</si>
  <si>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</si>
  <si>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</si>
  <si>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</si>
  <si>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</si>
  <si>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</si>
  <si>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</si>
  <si>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</si>
  <si>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</si>
  <si>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</si>
  <si>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</si>
  <si>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</si>
  <si>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</si>
  <si>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</si>
  <si>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</si>
  <si>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</si>
  <si>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</si>
  <si>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</si>
  <si>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</si>
  <si>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</si>
  <si>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</si>
  <si>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</si>
  <si>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</si>
  <si>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</si>
  <si>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</si>
  <si>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</si>
  <si>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</si>
  <si>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</si>
  <si>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</si>
  <si>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</si>
  <si>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</si>
  <si>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</si>
  <si>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</si>
  <si>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</si>
  <si>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</si>
  <si>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</si>
  <si>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</si>
  <si>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</si>
  <si>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</si>
  <si>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</si>
  <si>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</si>
  <si>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</si>
  <si>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</si>
  <si>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</si>
  <si>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</si>
  <si>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</si>
  <si>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</si>
  <si>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</si>
  <si>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</si>
  <si>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</si>
  <si>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</si>
  <si>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</si>
  <si>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</si>
  <si>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</si>
  <si>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</si>
  <si>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</si>
  <si>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</si>
  <si>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</si>
  <si>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</si>
  <si>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</si>
  <si>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</si>
  <si>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</si>
  <si>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</si>
  <si>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</si>
  <si>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</si>
  <si>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</si>
  <si>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</si>
  <si>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</si>
  <si>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</si>
  <si>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</si>
  <si>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</si>
  <si>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</si>
  <si>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</si>
  <si>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</si>
  <si>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</si>
  <si>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</si>
  <si>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</si>
  <si>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</si>
  <si>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</si>
  <si>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</si>
  <si>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</si>
  <si>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</si>
  <si>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</si>
  <si>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</si>
  <si>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</si>
  <si>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</si>
  <si>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</si>
  <si>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</si>
  <si>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</si>
  <si>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</si>
  <si>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</si>
  <si>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</si>
  <si>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</si>
  <si>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</si>
  <si>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</si>
  <si>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</si>
  <si>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</si>
  <si>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</si>
  <si>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</si>
  <si>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</si>
  <si>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</si>
  <si>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</si>
  <si>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</si>
  <si>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</si>
  <si>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</si>
  <si>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</si>
  <si>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</si>
  <si>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</si>
  <si>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</si>
  <si>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</si>
  <si>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</si>
  <si>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</si>
  <si>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</si>
  <si>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</si>
  <si>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</si>
  <si>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</si>
  <si>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</si>
  <si>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</si>
  <si>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</si>
  <si>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</si>
  <si>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</si>
  <si>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</si>
  <si>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</si>
  <si>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</si>
  <si>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</si>
  <si>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</si>
  <si>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</si>
  <si>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</si>
  <si>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</si>
  <si>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</si>
  <si>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</si>
  <si>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</si>
  <si>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</si>
  <si>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</si>
  <si>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</si>
  <si>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</si>
  <si>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</si>
  <si>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</si>
  <si>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</si>
  <si>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</si>
  <si>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</si>
  <si>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</si>
  <si>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</si>
  <si>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</si>
  <si>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</si>
  <si>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</si>
  <si>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</si>
  <si>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</si>
  <si>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</si>
  <si>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</si>
  <si>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</si>
  <si>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</si>
  <si>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</si>
  <si>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</si>
  <si>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</si>
  <si>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</si>
  <si>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</si>
  <si>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</si>
  <si>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</si>
  <si>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</si>
  <si>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</si>
  <si>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</si>
  <si>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</si>
  <si>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</si>
  <si>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</si>
  <si>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</si>
  <si>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</si>
  <si>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</si>
  <si>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</si>
  <si>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</si>
  <si>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</si>
  <si>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</si>
  <si>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</si>
  <si>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</si>
  <si>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</si>
  <si>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</si>
  <si>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</si>
  <si>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</si>
  <si>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</si>
  <si>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</si>
  <si>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</si>
  <si>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</si>
  <si>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</si>
  <si>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</si>
  <si>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</si>
  <si>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</si>
  <si>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</si>
  <si>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</si>
  <si>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</si>
  <si>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</si>
  <si>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</si>
  <si>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</si>
  <si>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</si>
  <si>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</si>
  <si>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</si>
  <si>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</si>
  <si>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</si>
  <si>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</si>
  <si>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</si>
  <si>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</si>
  <si>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</si>
  <si>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</si>
  <si>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</si>
  <si>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</si>
  <si>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</si>
  <si>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</si>
  <si>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</si>
  <si>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</si>
  <si>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</si>
  <si>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</si>
  <si>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</si>
  <si>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</si>
  <si>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</si>
  <si>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</si>
  <si>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</si>
  <si>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</si>
  <si>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</si>
  <si>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</si>
  <si>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</si>
  <si>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</si>
  <si>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</si>
  <si>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</si>
  <si>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</si>
  <si>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</si>
  <si>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</si>
  <si>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</si>
  <si>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</si>
  <si>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</si>
  <si>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</si>
  <si>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</si>
  <si>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</si>
  <si>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</si>
  <si>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</si>
  <si>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</si>
  <si>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</si>
  <si>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</si>
  <si>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</si>
  <si>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</si>
  <si>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</si>
  <si>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</si>
  <si>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</si>
  <si>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</si>
  <si>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</si>
  <si>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</si>
  <si>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</si>
  <si>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</si>
  <si>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</si>
  <si>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</si>
  <si>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</si>
  <si>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</si>
  <si>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</si>
  <si>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</si>
  <si>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</si>
  <si>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</si>
  <si>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</si>
  <si>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</si>
  <si>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</si>
  <si>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</si>
  <si>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</si>
  <si>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</si>
  <si>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</si>
  <si>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</si>
  <si>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</si>
  <si>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</si>
  <si>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</si>
  <si>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</si>
  <si>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</si>
  <si>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</si>
  <si>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</si>
  <si>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</si>
  <si>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</si>
  <si>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</si>
  <si>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</si>
  <si>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</si>
  <si>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</si>
  <si>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</si>
  <si>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</si>
  <si>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</si>
  <si>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</si>
  <si>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</si>
  <si>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</si>
  <si>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</si>
  <si>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</si>
  <si>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</si>
  <si>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</si>
  <si>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</si>
  <si>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</si>
  <si>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</si>
  <si>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</si>
  <si>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</si>
  <si>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</si>
  <si>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</si>
  <si>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</si>
  <si>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</si>
  <si>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</si>
  <si>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</si>
  <si>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</si>
  <si>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</si>
  <si>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</si>
  <si>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</si>
  <si>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</si>
  <si>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</si>
  <si>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</si>
  <si>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</si>
  <si>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</si>
  <si>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</si>
  <si>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</si>
  <si>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</si>
  <si>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</si>
  <si>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</si>
  <si>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</si>
  <si>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</si>
  <si>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</si>
  <si>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</si>
  <si>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</si>
  <si>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</si>
  <si>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</si>
  <si>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</si>
  <si>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</si>
  <si>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</si>
  <si>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</si>
  <si>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</si>
  <si>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</si>
  <si>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</si>
  <si>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</si>
  <si>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</si>
  <si>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</si>
  <si>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</si>
  <si>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</si>
  <si>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</si>
  <si>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</si>
  <si>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</si>
  <si>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</si>
  <si>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</si>
  <si>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</si>
  <si>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</si>
  <si>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</si>
  <si>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</si>
  <si>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</si>
  <si>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</si>
  <si>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</si>
  <si>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</si>
  <si>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</si>
  <si>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</si>
  <si>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</si>
  <si>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</si>
  <si>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</si>
  <si>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</si>
  <si>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</si>
  <si>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</si>
  <si>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</si>
  <si>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</si>
  <si>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</si>
  <si>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</si>
  <si>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</si>
  <si>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</si>
  <si>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</si>
  <si>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</si>
  <si>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</si>
  <si>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</si>
  <si>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</si>
  <si>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</si>
  <si>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</si>
  <si>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</si>
  <si>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</si>
  <si>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</si>
  <si>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</si>
  <si>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</si>
  <si>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</si>
  <si>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</si>
  <si>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</si>
  <si>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</si>
  <si>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</si>
  <si>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</si>
  <si>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</si>
  <si>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</si>
  <si>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</si>
  <si>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</si>
  <si>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</si>
  <si>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</si>
  <si>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</si>
  <si>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</si>
  <si>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</si>
  <si>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</si>
  <si>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</si>
  <si>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</si>
  <si>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</si>
  <si>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</si>
  <si>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</si>
  <si>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</si>
  <si>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</si>
  <si>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</si>
  <si>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</si>
  <si>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</si>
  <si>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</si>
  <si>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</si>
  <si>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</si>
  <si>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</si>
  <si>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</si>
  <si>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</si>
  <si>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</si>
  <si>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</si>
  <si>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</si>
  <si>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</si>
  <si>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</si>
  <si>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</si>
  <si>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</si>
  <si>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</si>
  <si>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</si>
  <si>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</si>
  <si>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</si>
  <si>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</si>
  <si>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</si>
  <si>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</si>
  <si>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</si>
  <si>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</si>
  <si>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</si>
  <si>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</si>
  <si>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</si>
  <si>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</si>
  <si>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</si>
  <si>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</si>
  <si>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</si>
  <si>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</si>
  <si>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</si>
  <si>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</si>
  <si>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</si>
  <si>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</si>
  <si>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</si>
  <si>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</si>
  <si>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</si>
  <si>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</si>
  <si>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</si>
  <si>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</si>
  <si>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</si>
  <si>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</si>
  <si>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</si>
  <si>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</si>
  <si>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</si>
  <si>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</si>
  <si>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</si>
  <si>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</si>
  <si>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</si>
  <si>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</si>
  <si>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</si>
  <si>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</si>
  <si>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</si>
  <si>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</si>
  <si>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</si>
  <si>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</si>
  <si>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</si>
  <si>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</si>
  <si>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</si>
  <si>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</si>
  <si>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</si>
  <si>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</si>
  <si>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</si>
  <si>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</si>
  <si>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</si>
  <si>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</si>
  <si>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</si>
  <si>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</si>
  <si>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</si>
  <si>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</si>
  <si>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</si>
  <si>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</si>
  <si>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</si>
  <si>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</si>
  <si>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</si>
  <si>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</si>
  <si>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</si>
  <si>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</si>
  <si>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</si>
  <si>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</si>
  <si>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</si>
  <si>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</si>
  <si>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</si>
  <si>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</si>
  <si>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</si>
  <si>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</si>
  <si>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</si>
  <si>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</si>
  <si>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</si>
  <si>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</si>
  <si>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</si>
  <si>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</si>
  <si>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</si>
  <si>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</si>
  <si>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</si>
  <si>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</si>
  <si>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</si>
  <si>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</si>
  <si>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</si>
  <si>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</si>
  <si>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</si>
  <si>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</si>
  <si>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</si>
  <si>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</si>
  <si>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</si>
  <si>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</si>
  <si>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</si>
  <si>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</si>
  <si>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</si>
  <si>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</si>
  <si>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</si>
  <si>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</si>
  <si>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</si>
  <si>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</si>
  <si>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</si>
  <si>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</si>
  <si>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</si>
  <si>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</si>
  <si>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</si>
  <si>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</si>
  <si>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</si>
  <si>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</si>
  <si>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</si>
  <si>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</si>
  <si>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</si>
  <si>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</si>
  <si>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</si>
  <si>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</si>
  <si>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</si>
  <si>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</si>
  <si>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</si>
  <si>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</si>
  <si>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</si>
  <si>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</si>
  <si>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</si>
  <si>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</si>
  <si>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</si>
  <si>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</si>
  <si>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</si>
  <si>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</si>
  <si>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</si>
  <si>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</si>
  <si>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</si>
  <si>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</si>
  <si>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</si>
  <si>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</si>
  <si>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</si>
  <si>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</si>
  <si>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</si>
  <si>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</si>
  <si>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</si>
  <si>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</si>
  <si>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</si>
  <si>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</si>
  <si>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</si>
  <si>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</si>
  <si>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</si>
  <si>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</si>
  <si>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</si>
  <si>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</si>
  <si>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</si>
  <si>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</si>
  <si>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</si>
  <si>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</si>
  <si>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</si>
  <si>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</si>
  <si>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</si>
  <si>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</si>
  <si>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</si>
  <si>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</si>
  <si>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</si>
  <si>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</si>
  <si>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</si>
  <si>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</si>
  <si>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</si>
  <si>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</si>
  <si>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</si>
  <si>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</si>
  <si>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</si>
  <si>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</si>
  <si>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</si>
  <si>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</si>
  <si>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</si>
  <si>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</si>
  <si>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</si>
  <si>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</si>
  <si>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</si>
  <si>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</si>
  <si>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</si>
  <si>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</si>
  <si>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</si>
  <si>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</si>
  <si>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</si>
  <si>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</si>
  <si>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</si>
  <si>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</si>
  <si>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</si>
  <si>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</si>
  <si>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</si>
  <si>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</si>
  <si>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</si>
  <si>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</si>
  <si>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</si>
  <si>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</si>
  <si>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</si>
  <si>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</si>
  <si>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</si>
  <si>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</si>
  <si>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</si>
  <si>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</si>
  <si>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</si>
  <si>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</si>
  <si>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</si>
  <si>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</si>
  <si>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</si>
  <si>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</si>
  <si>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</si>
  <si>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</si>
  <si>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</si>
  <si>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</si>
  <si>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</si>
  <si>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</si>
  <si>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</si>
  <si>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</si>
  <si>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</si>
  <si>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</si>
  <si>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</si>
  <si>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</si>
  <si>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</si>
  <si>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</si>
  <si>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</si>
  <si>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</si>
  <si>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</si>
  <si>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</si>
  <si>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</si>
  <si>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</si>
  <si>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</si>
  <si>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</si>
  <si>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</si>
  <si>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</si>
  <si>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</si>
  <si>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</si>
  <si>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</si>
  <si>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</si>
  <si>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</si>
  <si>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</si>
  <si>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</si>
  <si>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</si>
  <si>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</si>
  <si>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</si>
  <si>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</si>
  <si>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</si>
  <si>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</si>
  <si>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</si>
  <si>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</si>
  <si>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</si>
  <si>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</si>
  <si>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</si>
  <si>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</si>
  <si>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</si>
  <si>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</si>
  <si>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</si>
  <si>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</si>
  <si>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</si>
  <si>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</si>
  <si>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</si>
  <si>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</si>
  <si>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</si>
  <si>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</si>
  <si>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</si>
  <si>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</si>
  <si>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</si>
  <si>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</si>
  <si>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</si>
  <si>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</si>
  <si>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</si>
  <si>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</si>
  <si>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</si>
  <si>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</si>
  <si>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</si>
  <si>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</si>
  <si>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</si>
  <si>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</si>
  <si>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</si>
  <si>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</si>
  <si>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</si>
  <si>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</si>
  <si>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</si>
  <si>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</si>
  <si>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</si>
  <si>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</si>
  <si>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</si>
  <si>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</si>
  <si>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</si>
  <si>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</si>
  <si>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</si>
  <si>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</si>
  <si>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</si>
  <si>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</si>
  <si>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</si>
  <si>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</si>
  <si>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</si>
  <si>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</si>
  <si>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</si>
  <si>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</si>
  <si>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</si>
  <si>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</si>
  <si>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</si>
  <si>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</si>
  <si>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</si>
  <si>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</si>
  <si>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</si>
  <si>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</si>
  <si>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</si>
  <si>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</si>
  <si>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</si>
  <si>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</si>
  <si>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</si>
  <si>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</si>
  <si>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</si>
  <si>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</si>
  <si>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</si>
  <si>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</si>
  <si>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</si>
  <si>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</si>
  <si>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</si>
  <si>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</si>
  <si>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</si>
  <si>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</si>
  <si>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</si>
  <si>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</si>
  <si>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</si>
  <si>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</si>
  <si>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</si>
  <si>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</si>
  <si>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</si>
  <si>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</si>
  <si>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</si>
  <si>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</si>
  <si>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</si>
  <si>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</si>
  <si>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</si>
  <si>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</si>
  <si>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</si>
  <si>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</si>
  <si>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</si>
  <si>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</si>
  <si>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</si>
  <si>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</si>
  <si>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</si>
  <si>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</si>
  <si>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</si>
  <si>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</si>
  <si>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</si>
  <si>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</si>
  <si>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</si>
  <si>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</si>
  <si>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</si>
  <si>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</si>
  <si>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</si>
  <si>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</si>
  <si>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</si>
  <si>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</si>
  <si>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</si>
  <si>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</si>
  <si>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</si>
  <si>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</si>
  <si>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</si>
  <si>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</si>
  <si>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</si>
  <si>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</si>
  <si>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</si>
  <si>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</si>
  <si>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</si>
  <si>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</si>
  <si>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</si>
  <si>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</si>
  <si>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</si>
  <si>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</si>
  <si>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</si>
  <si>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</si>
  <si>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</si>
  <si>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</si>
  <si>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</si>
  <si>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</si>
  <si>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</si>
  <si>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</si>
  <si>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</si>
  <si>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</si>
  <si>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</si>
  <si>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</si>
  <si>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</si>
  <si>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</si>
  <si>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</si>
  <si>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</si>
  <si>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</si>
  <si>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</si>
  <si>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</si>
  <si>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</si>
  <si>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</si>
  <si>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</si>
  <si>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</si>
  <si>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</si>
  <si>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</si>
  <si>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</si>
  <si>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</si>
  <si>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</si>
  <si>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</si>
  <si>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</si>
  <si>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</si>
  <si>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</si>
  <si>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</si>
  <si>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</si>
  <si>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</si>
  <si>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</si>
  <si>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</si>
  <si>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</si>
  <si>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</si>
  <si>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</si>
  <si>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</si>
  <si>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</si>
  <si>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</si>
  <si>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</si>
  <si>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</si>
  <si>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</si>
  <si>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</si>
  <si>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</si>
  <si>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</si>
  <si>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</si>
  <si>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</si>
  <si>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</si>
  <si>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</si>
  <si>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</si>
  <si>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</si>
  <si>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</si>
  <si>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</si>
  <si>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</si>
  <si>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</si>
  <si>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</si>
  <si>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</si>
  <si>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</si>
  <si>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</si>
  <si>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</si>
  <si>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</si>
  <si>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</si>
  <si>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</si>
  <si>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</si>
  <si>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</si>
  <si>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</si>
  <si>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</si>
  <si>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</si>
  <si>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</si>
  <si>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</si>
  <si>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</si>
  <si>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</si>
  <si>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</si>
  <si>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</si>
  <si>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</si>
  <si>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</si>
  <si>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</si>
  <si>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</si>
  <si>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</si>
  <si>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</si>
  <si>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</si>
  <si>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</si>
  <si>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</si>
  <si>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</si>
  <si>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</si>
  <si>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</si>
  <si>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</si>
  <si>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</si>
  <si>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</si>
  <si>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</si>
  <si>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</si>
  <si>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</si>
  <si>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</si>
  <si>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</si>
  <si>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</si>
  <si>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</si>
  <si>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</si>
  <si>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</si>
  <si>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</si>
  <si>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</si>
  <si>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</si>
  <si>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</si>
  <si>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</si>
  <si>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</si>
  <si>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</si>
  <si>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</si>
  <si>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</si>
  <si>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</si>
  <si>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</si>
  <si>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</si>
  <si>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</si>
  <si>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</si>
  <si>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</si>
  <si>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</si>
  <si>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</si>
  <si>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</si>
  <si>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</si>
  <si>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</si>
  <si>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</si>
  <si>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</si>
  <si>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</si>
  <si>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</si>
  <si>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</si>
  <si>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</si>
  <si>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</si>
  <si>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</si>
  <si>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</si>
  <si>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</si>
  <si>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</si>
  <si>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</si>
  <si>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</si>
  <si>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</si>
  <si>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</si>
  <si>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</si>
  <si>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</si>
  <si>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</si>
  <si>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</si>
  <si>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</si>
  <si>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</si>
  <si>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</si>
  <si>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</si>
  <si>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</si>
  <si>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</si>
  <si>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</si>
  <si>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</si>
  <si>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</si>
  <si>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</si>
  <si>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</si>
  <si>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</si>
  <si>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</si>
  <si>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</si>
  <si>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</si>
  <si>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</si>
  <si>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</si>
  <si>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</si>
  <si>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</si>
  <si>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</si>
  <si>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</si>
  <si>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</si>
  <si>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</si>
  <si>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</si>
  <si>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</si>
  <si>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</si>
  <si>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</si>
  <si>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</si>
  <si>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</si>
  <si>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</si>
  <si>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</si>
  <si>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</si>
  <si>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</si>
  <si>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</si>
  <si>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</si>
  <si>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</si>
  <si>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</si>
  <si>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</si>
  <si>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</si>
  <si>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</si>
  <si>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</si>
  <si>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</si>
  <si>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</si>
  <si>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</si>
  <si>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</si>
  <si>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</si>
  <si>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</si>
  <si>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</si>
  <si>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</si>
  <si>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</si>
  <si>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</si>
  <si>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</si>
  <si>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</si>
  <si>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</si>
  <si>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</si>
  <si>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</si>
  <si>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</si>
  <si>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</si>
  <si>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</si>
  <si>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</si>
  <si>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</si>
  <si>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</si>
  <si>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</si>
  <si>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</si>
  <si>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</si>
  <si>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</si>
  <si>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</si>
  <si>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</si>
  <si>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</si>
  <si>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</si>
  <si>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</si>
  <si>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</si>
  <si>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</si>
  <si>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</si>
  <si>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</si>
  <si>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</si>
  <si>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</si>
  <si>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</si>
  <si>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</si>
  <si>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</si>
  <si>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</si>
  <si>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</si>
  <si>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</si>
  <si>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</si>
  <si>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</si>
  <si>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</si>
  <si>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</si>
  <si>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</si>
  <si>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</si>
  <si>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</si>
  <si>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</si>
  <si>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</si>
  <si>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</si>
  <si>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</si>
  <si>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</si>
  <si>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</si>
  <si>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</si>
  <si>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</si>
  <si>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</si>
  <si>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</si>
  <si>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</si>
  <si>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</si>
  <si>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</si>
  <si>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</si>
  <si>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</si>
  <si>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</si>
  <si>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</si>
  <si>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</si>
  <si>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</si>
  <si>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</si>
  <si>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</si>
  <si>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</si>
  <si>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</si>
  <si>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</si>
  <si>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</si>
  <si>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</si>
  <si>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</si>
  <si>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</si>
  <si>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</si>
  <si>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</si>
  <si>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</si>
  <si>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</si>
  <si>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</si>
  <si>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</si>
  <si>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</si>
  <si>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</si>
  <si>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</si>
  <si>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</si>
  <si>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</si>
  <si>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</si>
  <si>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</si>
  <si>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</si>
  <si>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</si>
  <si>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</si>
  <si>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</si>
  <si>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</si>
  <si>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</si>
  <si>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</si>
  <si>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</si>
  <si>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</si>
  <si>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</si>
  <si>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</si>
  <si>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</si>
  <si>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</si>
  <si>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</si>
  <si>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</si>
  <si>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</si>
  <si>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</si>
  <si>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</si>
  <si>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</si>
  <si>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</si>
  <si>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</si>
  <si>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</si>
  <si>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</si>
  <si>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</si>
  <si>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</si>
  <si>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</si>
  <si>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</si>
  <si>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</si>
  <si>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</si>
  <si>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</si>
  <si>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</si>
  <si>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</si>
  <si>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</si>
  <si>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</si>
  <si>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</si>
  <si>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</si>
  <si>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</si>
  <si>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</si>
  <si>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</si>
  <si>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</si>
  <si>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</si>
  <si>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</si>
  <si>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</si>
  <si>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</si>
  <si>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</si>
  <si>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</si>
  <si>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</si>
  <si>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</si>
  <si>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</si>
  <si>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</si>
  <si>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</si>
  <si>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</si>
  <si>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</si>
  <si>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</si>
  <si>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</si>
  <si>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</si>
  <si>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</si>
  <si>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</si>
  <si>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</si>
  <si>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</si>
  <si>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</si>
  <si>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</si>
  <si>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</si>
  <si>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</si>
  <si>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</si>
  <si>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</si>
  <si>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</si>
  <si>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</si>
  <si>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</si>
  <si>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</si>
  <si>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</si>
  <si>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</si>
  <si>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</si>
  <si>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</si>
  <si>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</si>
  <si>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</si>
  <si>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</si>
  <si>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</si>
  <si>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</si>
  <si>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</si>
  <si>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</si>
  <si>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</si>
  <si>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</si>
  <si>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</si>
  <si>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</si>
  <si>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</si>
  <si>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</si>
  <si>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</si>
  <si>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</si>
  <si>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</si>
  <si>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</si>
  <si>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</si>
  <si>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</si>
  <si>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</si>
  <si>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</si>
  <si>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</si>
  <si>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</si>
  <si>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</si>
  <si>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</si>
  <si>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</si>
  <si>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</si>
  <si>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</si>
  <si>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</si>
  <si>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</si>
  <si>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</si>
  <si>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</si>
  <si>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</si>
  <si>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</si>
  <si>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</si>
  <si>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</si>
  <si>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</si>
  <si>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</si>
  <si>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</si>
  <si>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</si>
  <si>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</si>
  <si>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</si>
  <si>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</si>
  <si>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</si>
  <si>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</si>
  <si>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</si>
  <si>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</si>
  <si>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</si>
  <si>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</si>
  <si>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</si>
  <si>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</si>
  <si>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</si>
  <si>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</si>
  <si>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</si>
  <si>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</si>
  <si>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</si>
  <si>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</si>
  <si>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</si>
  <si>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</si>
  <si>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</si>
  <si>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</si>
  <si>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</si>
  <si>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</si>
  <si>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</si>
  <si>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</si>
  <si>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</si>
  <si>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</si>
  <si>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</si>
  <si>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</si>
  <si>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</si>
  <si>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</si>
  <si>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</si>
  <si>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</si>
  <si>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</si>
  <si>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</si>
  <si>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</si>
  <si>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</si>
  <si>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</si>
  <si>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</si>
  <si>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</si>
  <si>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</si>
  <si>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</si>
  <si>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</si>
  <si>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</si>
  <si>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</si>
  <si>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</si>
  <si>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</si>
  <si>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</si>
  <si>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</si>
  <si>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</si>
  <si>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</si>
  <si>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</si>
  <si>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</si>
  <si>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</si>
  <si>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</si>
  <si>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</si>
  <si>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</si>
  <si>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</si>
  <si>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</si>
  <si>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</si>
  <si>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</si>
  <si>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</si>
  <si>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</si>
  <si>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</si>
  <si>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</si>
  <si>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</si>
  <si>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</si>
  <si>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</si>
  <si>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</si>
  <si>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</si>
  <si>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</si>
  <si>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</si>
  <si>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</si>
  <si>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</si>
  <si>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</si>
  <si>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</si>
  <si>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</si>
  <si>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</si>
  <si>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</si>
  <si>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</si>
  <si>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</si>
  <si>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</si>
  <si>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</si>
  <si>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</si>
  <si>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</si>
  <si>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</si>
  <si>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</si>
  <si>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</si>
  <si>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</si>
  <si>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</si>
  <si>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</si>
  <si>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</si>
  <si>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</si>
  <si>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</si>
  <si>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</si>
  <si>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</si>
  <si>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</si>
  <si>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</si>
  <si>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</si>
  <si>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</si>
  <si>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</si>
  <si>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</si>
  <si>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</si>
  <si>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</si>
  <si>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</si>
  <si>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</si>
  <si>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</si>
  <si>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</si>
  <si>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</si>
  <si>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</si>
  <si>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</si>
  <si>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</si>
  <si>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</si>
  <si>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</si>
  <si>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</si>
  <si>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</si>
  <si>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</si>
  <si>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</si>
  <si>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</si>
  <si>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</si>
  <si>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</si>
  <si>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</si>
  <si>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</si>
  <si>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</si>
  <si>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</si>
  <si>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</si>
  <si>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</si>
  <si>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</si>
  <si>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</si>
  <si>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</si>
  <si>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</si>
  <si>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</si>
  <si>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</si>
  <si>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</si>
  <si>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</si>
  <si>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</si>
  <si>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</si>
  <si>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</si>
  <si>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</si>
  <si>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</si>
  <si>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</si>
  <si>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</si>
  <si>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</si>
  <si>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</si>
  <si>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</si>
  <si>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</si>
  <si>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</si>
  <si>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</si>
  <si>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</si>
  <si>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</si>
  <si>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</si>
  <si>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</si>
  <si>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</si>
  <si>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</si>
  <si>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</si>
  <si>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</si>
  <si>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</si>
  <si>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</si>
  <si>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</si>
  <si>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</si>
  <si>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</si>
  <si>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</si>
  <si>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</si>
  <si>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</si>
  <si>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</si>
  <si>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</si>
  <si>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</si>
  <si>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</si>
  <si>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</si>
  <si>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</si>
  <si>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</si>
  <si>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</si>
  <si>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</si>
  <si>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</si>
  <si>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</si>
  <si>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</si>
  <si>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</si>
  <si>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</si>
  <si>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</si>
  <si>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</si>
  <si>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</si>
  <si>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</si>
  <si>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</si>
  <si>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</si>
  <si>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</si>
  <si>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</si>
  <si>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</si>
  <si>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</si>
  <si>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</si>
  <si>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</si>
  <si>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</si>
  <si>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</si>
  <si>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</si>
  <si>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</si>
  <si>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</si>
  <si>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</si>
  <si>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</si>
  <si>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</si>
  <si>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</si>
  <si>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</si>
  <si>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</si>
  <si>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</si>
  <si>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</si>
  <si>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</si>
  <si>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</si>
  <si>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</si>
  <si>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</si>
  <si>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</si>
  <si>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</si>
  <si>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</si>
  <si>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</si>
  <si>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</si>
  <si>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</si>
  <si>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</si>
  <si>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</si>
  <si>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</si>
  <si>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</si>
  <si>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</si>
  <si>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</si>
  <si>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</si>
  <si>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</si>
  <si>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</si>
  <si>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</si>
  <si>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</si>
  <si>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</si>
  <si>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</si>
  <si>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</si>
  <si>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</si>
  <si>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</si>
  <si>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</si>
  <si>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</si>
  <si>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</si>
  <si>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</si>
  <si>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</si>
  <si>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</si>
  <si>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</si>
  <si>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</si>
  <si>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</si>
  <si>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</si>
  <si>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</si>
  <si>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</si>
  <si>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</si>
  <si>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</si>
  <si>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</si>
  <si>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</si>
  <si>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</si>
  <si>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</si>
  <si>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</si>
  <si>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</si>
  <si>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</si>
  <si>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</si>
  <si>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</si>
  <si>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</si>
  <si>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</si>
  <si>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</si>
  <si>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</si>
  <si>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</si>
  <si>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</si>
  <si>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</si>
  <si>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</si>
  <si>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</si>
  <si>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</si>
  <si>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</si>
  <si>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</si>
  <si>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</si>
  <si>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</si>
  <si>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</si>
  <si>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</si>
  <si>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</si>
  <si>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</si>
  <si>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</si>
  <si>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</si>
  <si>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</si>
  <si>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</si>
  <si>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</si>
  <si>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</si>
  <si>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</si>
  <si>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</si>
  <si>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</si>
  <si>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</si>
  <si>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</si>
  <si>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</si>
  <si>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</si>
  <si>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</si>
  <si>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</si>
  <si>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</si>
  <si>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</si>
  <si>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</si>
  <si>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</si>
  <si>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</si>
  <si>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</si>
  <si>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</si>
  <si>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</si>
  <si>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</si>
  <si>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</si>
  <si>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</si>
  <si>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</si>
  <si>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</si>
  <si>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</si>
  <si>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</si>
  <si>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</si>
  <si>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</si>
  <si>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</si>
  <si>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</si>
  <si>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</si>
  <si>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</si>
  <si>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</si>
  <si>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</si>
  <si>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</si>
  <si>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</si>
  <si>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</si>
  <si>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</si>
  <si>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</si>
  <si>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</si>
  <si>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</si>
  <si>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</si>
  <si>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</si>
  <si>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</si>
  <si>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</si>
  <si>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</si>
  <si>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</si>
  <si>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</si>
  <si>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</si>
  <si>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</si>
  <si>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</si>
  <si>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</si>
  <si>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</si>
  <si>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</si>
  <si>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</si>
  <si>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</si>
  <si>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</si>
  <si>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</si>
  <si>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</si>
  <si>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</si>
  <si>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</si>
  <si>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</si>
  <si>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</si>
  <si>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</si>
  <si>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</si>
  <si>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</si>
  <si>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</si>
  <si>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</si>
  <si>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</si>
  <si>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</si>
  <si>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</si>
  <si>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</si>
  <si>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</si>
  <si>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</si>
  <si>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</si>
  <si>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</si>
  <si>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</si>
  <si>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</si>
  <si>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</si>
  <si>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</si>
  <si>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</si>
  <si>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</si>
  <si>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</si>
  <si>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</si>
  <si>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</si>
  <si>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</si>
  <si>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</si>
  <si>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</si>
  <si>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</si>
  <si>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</si>
  <si>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</si>
  <si>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</si>
  <si>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</si>
  <si>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</si>
  <si>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</si>
  <si>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</si>
  <si>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</si>
  <si>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</si>
  <si>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</si>
  <si>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</si>
  <si>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</si>
  <si>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</si>
  <si>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</si>
  <si>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</si>
  <si>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</si>
  <si>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</si>
  <si>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</si>
  <si>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</si>
  <si>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</si>
  <si>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</si>
  <si>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</si>
  <si>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</si>
  <si>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</si>
  <si>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</si>
  <si>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</si>
  <si>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</si>
  <si>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</si>
  <si>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</si>
  <si>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</si>
  <si>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</si>
  <si>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</si>
  <si>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</si>
  <si>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</si>
  <si>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</si>
  <si>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</si>
  <si>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</si>
  <si>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</si>
  <si>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</si>
  <si>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</si>
  <si>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</si>
  <si>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</si>
  <si>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</si>
  <si>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</si>
  <si>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</si>
  <si>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</si>
  <si>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</si>
  <si>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</si>
  <si>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</si>
  <si>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</si>
  <si>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</si>
  <si>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</si>
  <si>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</si>
  <si>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</si>
  <si>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</si>
  <si>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</si>
  <si>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</si>
  <si>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</si>
  <si>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</si>
  <si>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</si>
  <si>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</si>
  <si>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</si>
  <si>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</si>
  <si>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</si>
  <si>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</si>
  <si>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</si>
  <si>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</si>
  <si>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</si>
  <si>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</si>
  <si>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</si>
  <si>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</si>
  <si>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</si>
  <si>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</si>
  <si>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</si>
  <si>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</si>
  <si>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</si>
  <si>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</si>
  <si>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</si>
  <si>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</si>
  <si>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</si>
  <si>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</si>
  <si>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</si>
  <si>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</si>
  <si>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</si>
  <si>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</si>
  <si>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</si>
  <si>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</si>
  <si>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</si>
  <si>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</si>
  <si>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</si>
  <si>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</si>
  <si>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</si>
  <si>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</si>
  <si>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</si>
  <si>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</si>
  <si>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</si>
  <si>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</si>
  <si>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</si>
  <si>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</si>
  <si>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</si>
  <si>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</si>
  <si>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</si>
  <si>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</si>
  <si>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</si>
  <si>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</si>
  <si>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</si>
  <si>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</si>
  <si>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</si>
  <si>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</si>
  <si>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</si>
  <si>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</si>
  <si>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</si>
  <si>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</si>
  <si>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</si>
  <si>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</si>
  <si>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</si>
  <si>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</si>
  <si>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</si>
  <si>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</si>
  <si>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</si>
  <si>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</si>
  <si>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</si>
  <si>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</si>
  <si>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</si>
  <si>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</si>
  <si>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</si>
  <si>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</si>
  <si>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</si>
  <si>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</si>
  <si>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</si>
  <si>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</si>
  <si>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</si>
  <si>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</si>
  <si>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</si>
  <si>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</si>
  <si>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</si>
  <si>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</si>
  <si>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</si>
  <si>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</si>
  <si>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</si>
  <si>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</si>
  <si>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</si>
  <si>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</si>
  <si>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</si>
  <si>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</si>
  <si>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</si>
  <si>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</si>
  <si>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</si>
  <si>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</si>
  <si>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</si>
  <si>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</si>
  <si>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</si>
  <si>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</si>
  <si>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</si>
  <si>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</si>
  <si>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</si>
  <si>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</si>
  <si>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</si>
  <si>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</si>
  <si>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</si>
  <si>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</si>
  <si>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</si>
  <si>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</si>
  <si>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</si>
  <si>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</si>
  <si>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</si>
  <si>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</si>
  <si>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</si>
  <si>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</si>
  <si>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</si>
  <si>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</si>
  <si>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</si>
  <si>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</si>
  <si>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</si>
  <si>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</si>
  <si>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</si>
  <si>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</si>
  <si>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</si>
  <si>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</si>
  <si>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</si>
  <si>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</si>
  <si>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</si>
  <si>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</si>
  <si>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</si>
  <si>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</si>
  <si>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</si>
  <si>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</si>
  <si>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</si>
  <si>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</si>
  <si>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</si>
  <si>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</si>
  <si>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</si>
  <si>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</si>
  <si>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</si>
  <si>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</si>
  <si>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</si>
  <si>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</si>
  <si>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</si>
  <si>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</si>
  <si>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</si>
  <si>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</si>
  <si>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</si>
  <si>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</si>
  <si>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</si>
  <si>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</si>
  <si>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</si>
  <si>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</si>
  <si>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</si>
  <si>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</si>
  <si>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</si>
  <si>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</si>
  <si>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</si>
  <si>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</si>
  <si>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</si>
  <si>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</si>
  <si>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</si>
  <si>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</si>
  <si>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</si>
  <si>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</si>
  <si>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</si>
  <si>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</si>
  <si>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</si>
  <si>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</si>
  <si>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</si>
  <si>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</si>
  <si>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</si>
  <si>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</si>
  <si>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</si>
  <si>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</si>
  <si>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</si>
  <si>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</si>
  <si>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</si>
  <si>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</si>
  <si>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</si>
  <si>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</si>
  <si>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</si>
  <si>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</si>
  <si>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</si>
  <si>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</si>
  <si>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</si>
  <si>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</si>
  <si>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</si>
  <si>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</si>
  <si>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</si>
  <si>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</si>
  <si>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</si>
  <si>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</si>
  <si>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</si>
  <si>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</si>
  <si>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</si>
  <si>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</si>
  <si>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</si>
  <si>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</si>
  <si>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</si>
  <si>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</si>
  <si>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</si>
  <si>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</si>
  <si>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</si>
  <si>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</si>
  <si>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</si>
  <si>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</si>
  <si>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</si>
  <si>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</si>
  <si>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</si>
  <si>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</si>
  <si>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</si>
  <si>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</si>
  <si>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</si>
  <si>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</si>
  <si>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</si>
  <si>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</si>
  <si>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</si>
  <si>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</si>
  <si>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</si>
  <si>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</si>
  <si>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</si>
  <si>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</si>
  <si>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</si>
  <si>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</si>
  <si>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</si>
  <si>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</si>
  <si>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</si>
  <si>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</si>
  <si>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</si>
  <si>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</si>
  <si>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</si>
  <si>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</si>
  <si>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</si>
  <si>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</si>
  <si>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</si>
  <si>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</si>
  <si>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</si>
  <si>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</si>
  <si>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</si>
  <si>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</si>
  <si>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</si>
  <si>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</si>
  <si>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</si>
  <si>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</si>
  <si>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</si>
  <si>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</si>
  <si>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</si>
  <si>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</si>
  <si>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</si>
  <si>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</si>
  <si>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</si>
  <si>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</si>
  <si>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</si>
  <si>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</si>
  <si>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</si>
  <si>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</si>
  <si>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</si>
  <si>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</si>
  <si>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</si>
  <si>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</si>
  <si>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</si>
  <si>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</si>
  <si>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</si>
  <si>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</si>
  <si>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</si>
  <si>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</si>
  <si>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</si>
  <si>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</si>
  <si>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</si>
  <si>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</si>
  <si>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</si>
  <si>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</si>
  <si>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</si>
  <si>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</si>
  <si>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</si>
  <si>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</si>
  <si>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</si>
  <si>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</si>
  <si>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</si>
  <si>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</si>
  <si>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</si>
  <si>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</si>
  <si>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</si>
  <si>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</si>
  <si>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</si>
  <si>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</si>
  <si>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</si>
  <si>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</si>
  <si>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</si>
  <si>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</si>
  <si>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</si>
  <si>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</si>
  <si>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</si>
  <si>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</si>
  <si>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</si>
  <si>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</si>
  <si>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</si>
  <si>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</si>
  <si>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</si>
  <si>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</si>
  <si>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</si>
  <si>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</si>
  <si>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</si>
  <si>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</si>
  <si>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</si>
  <si>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</si>
  <si>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</si>
  <si>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</si>
  <si>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</si>
  <si>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</si>
  <si>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</si>
  <si>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</si>
  <si>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</si>
  <si>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</si>
  <si>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</si>
  <si>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</si>
  <si>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</si>
  <si>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</si>
  <si>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</si>
  <si>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</si>
  <si>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</si>
  <si>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</si>
  <si>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</si>
  <si>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</si>
  <si>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</si>
  <si>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</si>
  <si>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</si>
  <si>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</si>
  <si>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</si>
  <si>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</si>
  <si>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</si>
  <si>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</si>
  <si>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</si>
  <si>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</si>
  <si>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</si>
  <si>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</si>
  <si>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</si>
  <si>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</si>
  <si>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</si>
  <si>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</si>
  <si>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</si>
  <si>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</si>
  <si>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</si>
  <si>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</si>
  <si>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</si>
  <si>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</si>
  <si>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</si>
  <si>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</si>
  <si>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</si>
  <si>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</si>
  <si>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</si>
  <si>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</si>
  <si>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</si>
  <si>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</si>
  <si>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</si>
  <si>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</si>
  <si>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</si>
  <si>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</si>
  <si>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</si>
  <si>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</si>
  <si>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</si>
  <si>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</si>
  <si>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</si>
  <si>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</si>
  <si>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</si>
  <si>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</si>
  <si>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</si>
  <si>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</si>
  <si>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</si>
  <si>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</si>
  <si>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</si>
  <si>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</si>
  <si>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</si>
  <si>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</si>
  <si>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</si>
  <si>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</si>
  <si>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</si>
  <si>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</si>
  <si>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</si>
  <si>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</si>
  <si>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</si>
  <si>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</si>
  <si>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</si>
  <si>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</si>
  <si>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</si>
  <si>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</si>
  <si>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</si>
  <si>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</si>
  <si>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</si>
  <si>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</si>
  <si>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</si>
  <si>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</si>
  <si>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</si>
  <si>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</si>
  <si>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</si>
  <si>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</si>
  <si>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</si>
  <si>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</si>
  <si>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</si>
  <si>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</si>
  <si>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</si>
  <si>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</si>
  <si>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</si>
  <si>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</si>
  <si>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</si>
  <si>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</si>
  <si>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</si>
  <si>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</si>
  <si>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</si>
  <si>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</si>
  <si>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</si>
  <si>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</si>
  <si>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</si>
  <si>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</si>
  <si>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</si>
  <si>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</si>
  <si>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</si>
  <si>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</si>
  <si>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</si>
  <si>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</si>
  <si>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</si>
  <si>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</si>
  <si>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</si>
  <si>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</si>
  <si>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</si>
  <si>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</si>
  <si>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</si>
  <si>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</si>
  <si>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</si>
  <si>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</si>
  <si>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</si>
  <si>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</si>
  <si>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</si>
  <si>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</si>
  <si>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</si>
  <si>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</si>
  <si>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</si>
  <si>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</si>
  <si>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</si>
  <si>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</si>
  <si>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</si>
  <si>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</si>
  <si>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</si>
  <si>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</si>
  <si>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</si>
  <si>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</si>
  <si>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</si>
  <si>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</si>
  <si>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</si>
  <si>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</si>
  <si>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</si>
  <si>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</si>
  <si>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</si>
  <si>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</si>
  <si>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</si>
  <si>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</si>
  <si>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</si>
  <si>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</si>
  <si>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</si>
  <si>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</si>
  <si>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</si>
  <si>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</si>
  <si>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</si>
  <si>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</si>
  <si>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</si>
  <si>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</si>
  <si>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</si>
  <si>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</si>
  <si>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</si>
  <si>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</si>
  <si>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</si>
  <si>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</si>
  <si>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</si>
  <si>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</si>
  <si>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</si>
  <si>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</si>
  <si>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</si>
  <si>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</si>
  <si>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</si>
  <si>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</si>
  <si>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</si>
  <si>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</si>
  <si>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</si>
  <si>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</si>
  <si>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</si>
  <si>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</si>
  <si>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</si>
  <si>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</si>
  <si>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</si>
  <si>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</si>
  <si>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</si>
  <si>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</si>
  <si>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</si>
  <si>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</si>
  <si>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</si>
  <si>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</si>
  <si>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</si>
  <si>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</si>
  <si>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</si>
  <si>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</si>
  <si>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</si>
  <si>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</si>
  <si>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</si>
  <si>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</si>
  <si>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</si>
  <si>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</si>
  <si>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</si>
  <si>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</si>
  <si>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</si>
  <si>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</si>
  <si>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</si>
  <si>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</si>
  <si>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</si>
  <si>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</si>
  <si>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</si>
  <si>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</si>
  <si>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</si>
  <si>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</si>
  <si>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</si>
  <si>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</si>
  <si>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</si>
  <si>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</si>
  <si>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</si>
  <si>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</si>
  <si>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</si>
  <si>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</si>
  <si>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</si>
  <si>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</si>
  <si>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</si>
  <si>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</si>
  <si>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</si>
  <si>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</si>
  <si>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</si>
  <si>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</si>
  <si>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</si>
  <si>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</si>
  <si>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</si>
  <si>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</si>
  <si>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</si>
  <si>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</si>
  <si>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</si>
  <si>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</si>
  <si>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</si>
  <si>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</si>
  <si>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</si>
  <si>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</si>
  <si>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</si>
  <si>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</si>
  <si>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</si>
  <si>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</si>
  <si>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</si>
  <si>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</si>
  <si>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</si>
  <si>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</si>
  <si>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</si>
  <si>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</si>
  <si>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</si>
  <si>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</si>
  <si>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</si>
  <si>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</si>
  <si>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</si>
  <si>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</si>
  <si>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</si>
  <si>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</si>
  <si>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</si>
  <si>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</si>
  <si>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</si>
  <si>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</si>
  <si>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</si>
  <si>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</si>
  <si>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</si>
  <si>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</si>
  <si>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</si>
  <si>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</si>
  <si>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</si>
  <si>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</si>
  <si>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</si>
  <si>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</si>
  <si>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</si>
  <si>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</si>
  <si>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</si>
  <si>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</si>
  <si>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</si>
  <si>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</si>
  <si>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</si>
  <si>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</si>
  <si>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</si>
  <si>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</si>
  <si>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</si>
  <si>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</si>
  <si>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</si>
  <si>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</si>
  <si>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</si>
  <si>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</si>
  <si>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</si>
  <si>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</si>
  <si>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</si>
  <si>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</si>
  <si>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</si>
  <si>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</si>
  <si>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</si>
  <si>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</si>
  <si>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</si>
  <si>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</si>
  <si>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</si>
  <si>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</si>
  <si>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</si>
  <si>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</si>
  <si>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</si>
  <si>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</si>
  <si>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</si>
  <si>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</si>
  <si>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</si>
  <si>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</si>
  <si>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</si>
  <si>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</si>
  <si>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</si>
  <si>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</si>
  <si>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</si>
  <si>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</si>
  <si>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</si>
  <si>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</si>
  <si>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</si>
  <si>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</si>
  <si>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</si>
  <si>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</si>
  <si>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</si>
  <si>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</si>
  <si>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</si>
  <si>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</si>
  <si>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</si>
  <si>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</si>
  <si>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</si>
  <si>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</si>
  <si>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</si>
  <si>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</si>
  <si>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</si>
  <si>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</si>
  <si>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</si>
  <si>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</si>
  <si>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</si>
  <si>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</si>
  <si>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</si>
  <si>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</si>
  <si>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</si>
  <si>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</si>
  <si>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</si>
  <si>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</si>
  <si>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</si>
  <si>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</si>
  <si>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</si>
  <si>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</si>
  <si>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</si>
  <si>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</si>
  <si>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</si>
  <si>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</si>
  <si>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</si>
  <si>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</si>
  <si>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</si>
  <si>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</si>
  <si>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</si>
  <si>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</si>
  <si>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</si>
  <si>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</si>
  <si>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</si>
  <si>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</si>
  <si>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</si>
  <si>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</si>
  <si>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</si>
  <si>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</si>
  <si>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</si>
  <si>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</si>
  <si>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</si>
  <si>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</si>
  <si>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</si>
  <si>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</si>
  <si>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</si>
  <si>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</si>
  <si>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</si>
  <si>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</si>
  <si>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</si>
  <si>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</si>
  <si>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</si>
  <si>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</si>
  <si>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</si>
  <si>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</si>
  <si>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</si>
  <si>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</si>
  <si>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</si>
  <si>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</si>
  <si>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</si>
  <si>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</si>
  <si>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</si>
  <si>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</si>
  <si>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</si>
  <si>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</si>
  <si>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</si>
  <si>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</si>
  <si>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</si>
  <si>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</si>
  <si>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</si>
  <si>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</si>
  <si>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</si>
  <si>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</si>
  <si>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</si>
  <si>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</si>
  <si>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</si>
  <si>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</si>
  <si>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</si>
  <si>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</si>
  <si>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</si>
  <si>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</si>
  <si>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</si>
  <si>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</si>
  <si>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</si>
  <si>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</si>
  <si>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</si>
  <si>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</si>
  <si>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</si>
  <si>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</si>
  <si>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</si>
  <si>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</si>
  <si>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</si>
  <si>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</si>
  <si>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</si>
  <si>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</si>
  <si>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</si>
  <si>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</si>
  <si>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</si>
  <si>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</si>
  <si>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</si>
  <si>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</si>
  <si>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</si>
  <si>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</si>
  <si>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</si>
  <si>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</si>
  <si>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</si>
  <si>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</si>
  <si>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</si>
  <si>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</si>
  <si>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</si>
  <si>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</si>
  <si>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</si>
  <si>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</si>
  <si>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</si>
  <si>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</si>
  <si>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</si>
  <si>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</si>
  <si>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</si>
  <si>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</si>
  <si>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</si>
  <si>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</si>
  <si>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</si>
  <si>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</si>
  <si>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</si>
  <si>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</si>
  <si>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</si>
  <si>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</si>
  <si>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</si>
  <si>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</si>
  <si>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</si>
  <si>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</si>
  <si>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</si>
  <si>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</si>
  <si>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</si>
  <si>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</si>
  <si>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</si>
  <si>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</si>
  <si>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</si>
  <si>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</si>
  <si>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</si>
  <si>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</si>
  <si>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</si>
  <si>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</si>
  <si>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</si>
  <si>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</si>
  <si>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</si>
  <si>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</si>
  <si>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</si>
  <si>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</si>
  <si>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</si>
  <si>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</si>
  <si>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</si>
  <si>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</si>
  <si>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</si>
  <si>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</si>
  <si>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</si>
  <si>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</si>
  <si>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</si>
  <si>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</si>
  <si>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</si>
  <si>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</si>
  <si>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</si>
  <si>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</si>
  <si>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</si>
  <si>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</si>
  <si>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</si>
  <si>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</si>
  <si>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</si>
  <si>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</si>
  <si>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</si>
  <si>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</si>
  <si>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</si>
  <si>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</si>
  <si>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</si>
  <si>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</si>
  <si>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</si>
  <si>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</si>
  <si>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</si>
  <si>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</si>
  <si>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</si>
  <si>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</si>
  <si>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</si>
  <si>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</si>
  <si>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</si>
  <si>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</si>
  <si>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</si>
  <si>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</si>
  <si>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</si>
  <si>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</si>
  <si>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</si>
  <si>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</si>
  <si>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</si>
  <si>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</si>
  <si>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</si>
  <si>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</si>
  <si>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</si>
  <si>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</si>
  <si>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</si>
  <si>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</si>
  <si>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</si>
  <si>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</si>
  <si>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</si>
  <si>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</si>
  <si>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</si>
  <si>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</si>
  <si>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</si>
  <si>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</si>
  <si>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</si>
  <si>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</si>
  <si>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</si>
  <si>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</si>
  <si>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</si>
  <si>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</si>
  <si>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</si>
  <si>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</si>
  <si>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</si>
  <si>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</si>
  <si>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</si>
  <si>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</si>
  <si>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</si>
  <si>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</si>
  <si>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</si>
  <si>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</si>
  <si>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</si>
  <si>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</si>
  <si>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</si>
  <si>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</si>
  <si>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</si>
  <si>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</si>
  <si>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</si>
  <si>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</si>
  <si>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</si>
  <si>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</si>
  <si>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</si>
  <si>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</si>
  <si>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</si>
  <si>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</si>
  <si>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</si>
  <si>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</si>
  <si>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</si>
  <si>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</si>
  <si>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</si>
  <si>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</si>
  <si>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</si>
  <si>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</si>
  <si>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</si>
  <si>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</si>
  <si>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</si>
  <si>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</si>
  <si>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</si>
  <si>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</si>
  <si>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</si>
  <si>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</si>
  <si>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</si>
  <si>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</si>
  <si>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</si>
  <si>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</si>
  <si>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</si>
  <si>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</si>
  <si>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</si>
  <si>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</si>
  <si>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</si>
  <si>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</si>
  <si>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</si>
  <si>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</si>
  <si>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</si>
  <si>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</si>
  <si>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</si>
  <si>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</si>
  <si>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</si>
  <si>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</si>
  <si>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</si>
  <si>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</si>
  <si>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</si>
  <si>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</si>
  <si>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</si>
  <si>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</si>
  <si>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</si>
  <si>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</si>
  <si>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</si>
  <si>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</si>
  <si>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</si>
  <si>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</si>
  <si>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</si>
  <si>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</si>
  <si>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</si>
  <si>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</si>
  <si>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</si>
  <si>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</si>
  <si>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</si>
  <si>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</si>
  <si>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</si>
  <si>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</si>
  <si>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</si>
  <si>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</si>
  <si>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</si>
  <si>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</si>
  <si>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</si>
  <si>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</si>
  <si>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</si>
  <si>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</si>
  <si>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</si>
  <si>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</si>
  <si>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</si>
  <si>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</si>
  <si>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</si>
  <si>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</si>
  <si>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</si>
  <si>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</si>
  <si>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</si>
  <si>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</si>
  <si>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</si>
  <si>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</si>
  <si>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</si>
  <si>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</si>
  <si>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</si>
  <si>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</si>
  <si>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</si>
  <si>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</si>
  <si>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</si>
  <si>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</si>
  <si>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</si>
  <si>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</si>
  <si>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</si>
  <si>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</si>
  <si>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</si>
  <si>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</si>
  <si>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</si>
  <si>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</si>
  <si>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</si>
  <si>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</si>
  <si>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</si>
  <si>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</si>
  <si>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</si>
  <si>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</si>
  <si>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</si>
  <si>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</si>
  <si>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</si>
  <si>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</si>
  <si>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</si>
  <si>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</si>
  <si>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</si>
  <si>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</si>
  <si>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</si>
  <si>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</si>
  <si>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</si>
  <si>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</si>
  <si>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</si>
  <si>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</si>
  <si>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</si>
  <si>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</si>
  <si>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</si>
  <si>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</si>
  <si>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</si>
  <si>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</si>
  <si>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</si>
  <si>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</si>
  <si>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</si>
  <si>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</si>
  <si>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</si>
  <si>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</si>
  <si>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</si>
  <si>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</si>
  <si>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</si>
  <si>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</si>
  <si>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</si>
  <si>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</si>
  <si>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</si>
  <si>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</si>
  <si>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</si>
  <si>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</si>
  <si>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</si>
  <si>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</si>
  <si>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</si>
  <si>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</si>
  <si>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</si>
  <si>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</si>
  <si>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</si>
  <si>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</si>
  <si>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</si>
  <si>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</si>
  <si>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</si>
  <si>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</si>
  <si>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</si>
  <si>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</si>
  <si>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</si>
  <si>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</si>
  <si>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</si>
  <si>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</si>
  <si>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</si>
  <si>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</si>
  <si>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</si>
  <si>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</si>
  <si>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</si>
  <si>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</si>
  <si>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</si>
  <si>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</si>
  <si>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</si>
  <si>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</si>
  <si>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</si>
  <si>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</si>
  <si>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</si>
  <si>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</si>
  <si>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</si>
  <si>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</si>
  <si>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</si>
  <si>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</si>
  <si>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</si>
  <si>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</si>
  <si>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</si>
  <si>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</si>
  <si>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</si>
  <si>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</si>
  <si>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</si>
  <si>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</si>
  <si>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</si>
  <si>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</si>
  <si>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</si>
  <si>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</si>
  <si>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</si>
  <si>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</si>
  <si>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</si>
  <si>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</si>
  <si>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</si>
  <si>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</si>
  <si>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</si>
  <si>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</si>
  <si>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</si>
  <si>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</si>
  <si>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</si>
  <si>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</si>
  <si>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</si>
  <si>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</si>
  <si>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</si>
  <si>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</si>
  <si>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</si>
  <si>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</si>
  <si>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</si>
  <si>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</si>
  <si>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</si>
  <si>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</si>
  <si>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</si>
  <si>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</si>
  <si>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</si>
  <si>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</si>
  <si>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</si>
  <si>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</si>
  <si>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</si>
  <si>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</si>
  <si>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</si>
  <si>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</si>
  <si>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</si>
  <si>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</si>
  <si>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</si>
  <si>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</si>
  <si>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</si>
  <si>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</si>
  <si>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</si>
  <si>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</si>
  <si>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</si>
  <si>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</si>
  <si>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</si>
  <si>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</si>
  <si>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</si>
  <si>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</si>
  <si>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</si>
  <si>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</si>
  <si>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</si>
  <si>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</si>
  <si>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</si>
  <si>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</si>
  <si>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</si>
  <si>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</si>
  <si>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</si>
  <si>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</si>
  <si>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</si>
  <si>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</si>
  <si>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</si>
  <si>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</si>
  <si>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</si>
  <si>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</si>
  <si>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</si>
  <si>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</si>
  <si>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</si>
  <si>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</si>
  <si>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</si>
  <si>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</si>
  <si>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</si>
  <si>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</si>
  <si>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</si>
  <si>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</si>
  <si>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</si>
  <si>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</si>
  <si>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</si>
  <si>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</si>
  <si>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</si>
  <si>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</si>
  <si>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</si>
  <si>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</si>
  <si>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</si>
  <si>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</si>
  <si>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</si>
  <si>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</si>
  <si>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</si>
  <si>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</si>
  <si>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</si>
  <si>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</si>
  <si>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</si>
  <si>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</si>
  <si>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</si>
  <si>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</si>
  <si>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</si>
  <si>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</si>
  <si>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</si>
  <si>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</si>
  <si>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</si>
  <si>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</si>
  <si>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</si>
  <si>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</si>
  <si>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</si>
  <si>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</si>
  <si>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</si>
  <si>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</si>
  <si>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</si>
  <si>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</si>
  <si>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</si>
  <si>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</si>
  <si>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</si>
  <si>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</si>
  <si>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</si>
  <si>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</si>
  <si>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</si>
  <si>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</si>
  <si>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</si>
  <si>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</si>
  <si>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</si>
  <si>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</si>
  <si>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</si>
  <si>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</si>
  <si>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</si>
  <si>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</si>
  <si>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</si>
  <si>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</si>
  <si>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</si>
  <si>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</si>
  <si>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</si>
  <si>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</si>
  <si>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</si>
  <si>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</si>
  <si>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</si>
  <si>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</si>
  <si>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</si>
  <si>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</si>
  <si>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</si>
  <si>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</si>
  <si>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</si>
  <si>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</si>
  <si>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</si>
  <si>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</si>
  <si>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</si>
  <si>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</si>
  <si>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</si>
  <si>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</si>
  <si>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</si>
  <si>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</si>
  <si>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</si>
  <si>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</si>
  <si>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</si>
  <si>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</si>
  <si>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</si>
  <si>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</si>
  <si>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</si>
  <si>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</si>
  <si>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</si>
  <si>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</si>
  <si>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</si>
  <si>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</si>
  <si>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</si>
  <si>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</si>
  <si>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</si>
  <si>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</si>
  <si>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</si>
  <si>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</si>
  <si>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</si>
  <si>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</si>
  <si>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</si>
  <si>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</si>
  <si>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</si>
  <si>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</si>
  <si>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</si>
  <si>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</si>
  <si>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</si>
  <si>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</si>
  <si>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</si>
  <si>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</si>
  <si>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</si>
  <si>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</si>
  <si>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</si>
  <si>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</si>
  <si>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</si>
  <si>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</si>
  <si>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</si>
  <si>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</si>
  <si>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</si>
  <si>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</si>
  <si>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</si>
  <si>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</si>
  <si>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</si>
  <si>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</si>
  <si>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</si>
  <si>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</si>
  <si>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</si>
  <si>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</si>
  <si>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</si>
  <si>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</si>
  <si>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</si>
  <si>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</si>
  <si>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</si>
  <si>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</si>
  <si>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</si>
  <si>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</si>
  <si>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</si>
  <si>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</si>
  <si>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</si>
  <si>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</si>
  <si>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</si>
  <si>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</si>
  <si>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</si>
  <si>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</si>
  <si>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</si>
  <si>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</si>
  <si>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</si>
  <si>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</si>
  <si>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</si>
  <si>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</si>
  <si>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</si>
  <si>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</si>
  <si>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</si>
  <si>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</si>
  <si>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</si>
  <si>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</si>
  <si>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</si>
  <si>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</si>
  <si>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</si>
  <si>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</si>
  <si>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</si>
  <si>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</si>
  <si>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</si>
  <si>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</si>
  <si>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</si>
  <si>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</si>
  <si>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</si>
  <si>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</si>
  <si>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</si>
  <si>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</si>
  <si>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</si>
  <si>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</si>
  <si>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</si>
  <si>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</si>
  <si>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</si>
  <si>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</si>
  <si>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</si>
  <si>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</si>
  <si>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</si>
  <si>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</si>
  <si>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</si>
  <si>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</si>
  <si>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</si>
  <si>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</si>
  <si>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</si>
  <si>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</si>
  <si>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</si>
  <si>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</si>
  <si>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</si>
  <si>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</si>
  <si>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</si>
  <si>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</si>
  <si>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</si>
  <si>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</si>
  <si>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</si>
  <si>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</si>
  <si>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</si>
  <si>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</si>
  <si>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</si>
  <si>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</si>
  <si>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</si>
  <si>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</si>
  <si>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</si>
  <si>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</si>
  <si>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</si>
  <si>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</si>
  <si>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</si>
  <si>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</si>
  <si>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</si>
  <si>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</si>
  <si>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</si>
  <si>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</si>
  <si>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</si>
  <si>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</si>
  <si>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</si>
  <si>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</si>
  <si>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</si>
  <si>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</si>
  <si>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</si>
  <si>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</si>
  <si>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</si>
  <si>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</si>
  <si>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</si>
  <si>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</si>
  <si>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</si>
  <si>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</si>
  <si>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</si>
  <si>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</si>
  <si>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</si>
  <si>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</si>
  <si>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</si>
  <si>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</si>
  <si>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</si>
  <si>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</si>
  <si>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</si>
  <si>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</si>
  <si>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</si>
  <si>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</si>
  <si>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</si>
  <si>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</si>
  <si>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</si>
  <si>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</si>
  <si>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</si>
  <si>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</si>
  <si>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</si>
  <si>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</si>
  <si>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</si>
  <si>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</si>
  <si>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</si>
  <si>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</si>
  <si>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</si>
  <si>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</si>
  <si>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</si>
  <si>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</si>
  <si>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</si>
  <si>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</si>
  <si>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</si>
  <si>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</si>
  <si>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</si>
  <si>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</si>
  <si>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</si>
  <si>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</si>
  <si>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</si>
  <si>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</si>
  <si>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</si>
  <si>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</si>
  <si>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</si>
  <si>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</si>
  <si>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</si>
  <si>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</si>
  <si>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</si>
  <si>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</si>
  <si>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</si>
  <si>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</si>
  <si>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</si>
  <si>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</si>
  <si>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</si>
  <si>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</si>
  <si>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</si>
  <si>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</si>
  <si>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</si>
  <si>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</si>
  <si>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</si>
  <si>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</si>
  <si>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</si>
  <si>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</si>
  <si>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</si>
  <si>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</si>
  <si>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</si>
  <si>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</si>
  <si>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</si>
  <si>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</si>
  <si>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</si>
  <si>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</si>
  <si>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</si>
  <si>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</si>
  <si>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</si>
  <si>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</si>
  <si>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</si>
  <si>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</si>
  <si>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</si>
  <si>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</si>
  <si>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</si>
  <si>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</si>
  <si>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</si>
  <si>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</si>
  <si>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</si>
  <si>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</si>
  <si>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</si>
  <si>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</si>
  <si>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</si>
  <si>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</si>
  <si>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</si>
  <si>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</si>
  <si>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</si>
  <si>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</si>
  <si>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</si>
  <si>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</si>
  <si>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</si>
  <si>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</si>
  <si>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</si>
  <si>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</si>
  <si>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</si>
  <si>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</si>
  <si>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</si>
  <si>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</si>
  <si>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</si>
  <si>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</si>
  <si>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</si>
  <si>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</si>
  <si>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</si>
  <si>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</si>
  <si>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</si>
  <si>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</si>
  <si>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</si>
  <si>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</si>
  <si>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</si>
  <si>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</si>
  <si>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</si>
  <si>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</si>
  <si>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</si>
  <si>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</si>
  <si>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</si>
  <si>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</si>
  <si>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</si>
  <si>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</si>
  <si>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</si>
  <si>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</si>
  <si>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</si>
  <si>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</si>
  <si>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</si>
  <si>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</si>
  <si>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</si>
  <si>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</si>
  <si>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</si>
  <si>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</si>
  <si>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</si>
  <si>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</si>
  <si>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</si>
  <si>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</si>
  <si>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</si>
  <si>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</si>
  <si>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</si>
  <si>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</si>
  <si>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</si>
  <si>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</si>
  <si>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</si>
  <si>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</si>
  <si>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</si>
  <si>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</si>
  <si>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</si>
  <si>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</si>
  <si>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</si>
  <si>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</si>
  <si>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</si>
  <si>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</si>
  <si>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</si>
  <si>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</si>
  <si>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</si>
  <si>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</si>
  <si>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</si>
  <si>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</si>
  <si>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</si>
  <si>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</si>
  <si>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</si>
  <si>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</si>
  <si>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</si>
  <si>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</si>
  <si>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</si>
  <si>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</si>
  <si>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</si>
  <si>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</si>
  <si>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</si>
  <si>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</si>
  <si>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</si>
  <si>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</si>
  <si>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</si>
  <si>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</si>
  <si>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</si>
  <si>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</si>
  <si>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</si>
  <si>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</si>
  <si>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</si>
  <si>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</si>
  <si>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</si>
  <si>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</si>
  <si>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</si>
  <si>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</si>
  <si>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</si>
  <si>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</si>
  <si>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</si>
  <si>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</si>
  <si>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</si>
  <si>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</si>
  <si>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</si>
  <si>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</si>
  <si>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</si>
  <si>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</si>
  <si>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</si>
  <si>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</si>
  <si>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</si>
  <si>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</si>
  <si>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</si>
  <si>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</si>
  <si>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</si>
  <si>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</si>
  <si>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</si>
  <si>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</si>
  <si>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</si>
  <si>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</si>
  <si>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</si>
  <si>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</si>
  <si>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</si>
  <si>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</si>
  <si>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</si>
  <si>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</si>
  <si>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</si>
  <si>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</si>
  <si>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</si>
  <si>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</si>
  <si>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</si>
  <si>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</si>
  <si>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</si>
  <si>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</si>
  <si>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</si>
  <si>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</si>
  <si>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</si>
  <si>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</si>
  <si>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</si>
  <si>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</si>
  <si>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</si>
  <si>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</si>
  <si>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</si>
  <si>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</si>
  <si>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</si>
  <si>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</si>
  <si>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</si>
  <si>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</si>
  <si>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</si>
  <si>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</si>
  <si>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</si>
  <si>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</si>
  <si>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</si>
  <si>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</si>
  <si>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</si>
  <si>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</si>
  <si>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</si>
  <si>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</si>
  <si>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</si>
  <si>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</si>
  <si>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</si>
  <si>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</si>
  <si>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</si>
  <si>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</si>
  <si>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</si>
  <si>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</si>
  <si>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</si>
  <si>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</si>
  <si>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</si>
  <si>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</si>
  <si>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</si>
  <si>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</si>
  <si>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</si>
  <si>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</si>
  <si>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</si>
  <si>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</si>
  <si>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</si>
  <si>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</si>
  <si>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</si>
  <si>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</si>
  <si>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</si>
  <si>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</si>
  <si>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</si>
  <si>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</si>
  <si>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</si>
  <si>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</si>
  <si>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</si>
  <si>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</si>
  <si>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</si>
  <si>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</si>
  <si>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</si>
  <si>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</si>
  <si>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</si>
  <si>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</si>
  <si>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</si>
  <si>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</si>
  <si>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</si>
  <si>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</si>
  <si>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</si>
  <si>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</si>
  <si>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</si>
  <si>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</si>
  <si>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</si>
  <si>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</si>
  <si>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</si>
  <si>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</si>
  <si>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</si>
  <si>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</si>
  <si>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</si>
  <si>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</si>
  <si>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</si>
  <si>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</si>
  <si>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</si>
  <si>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</si>
  <si>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</si>
  <si>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</si>
  <si>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</si>
  <si>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</si>
  <si>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</si>
  <si>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</si>
  <si>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</si>
  <si>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</si>
  <si>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</si>
  <si>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</si>
  <si>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</si>
  <si>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</si>
  <si>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</si>
  <si>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</si>
  <si>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</si>
  <si>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</si>
  <si>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</si>
  <si>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</si>
  <si>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</si>
  <si>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</si>
  <si>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</si>
  <si>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</si>
  <si>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</si>
  <si>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</si>
  <si>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</si>
  <si>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</si>
  <si>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</si>
  <si>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</si>
  <si>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</si>
  <si>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</si>
  <si>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</si>
  <si>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</si>
  <si>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</si>
  <si>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</si>
  <si>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</si>
  <si>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</si>
  <si>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</si>
  <si>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</si>
  <si>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</si>
  <si>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</si>
  <si>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</si>
  <si>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</si>
  <si>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</si>
  <si>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</si>
  <si>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</si>
  <si>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</si>
  <si>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</si>
  <si>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</si>
  <si>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</si>
  <si>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</si>
  <si>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</si>
  <si>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</si>
  <si>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</si>
  <si>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</si>
  <si>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</si>
  <si>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</si>
  <si>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</si>
  <si>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</si>
  <si>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</si>
  <si>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</si>
  <si>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</si>
  <si>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</si>
  <si>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</si>
  <si>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</si>
  <si>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</si>
  <si>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</si>
  <si>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</si>
  <si>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</si>
  <si>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</si>
  <si>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</si>
  <si>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</si>
  <si>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</si>
  <si>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</si>
  <si>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</si>
  <si>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</si>
  <si>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</si>
  <si>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</si>
  <si>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</si>
  <si>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</si>
  <si>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</si>
  <si>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</si>
  <si>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</si>
  <si>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</si>
  <si>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</si>
  <si>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</si>
  <si>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</si>
  <si>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</si>
  <si>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</si>
  <si>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</si>
  <si>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</si>
  <si>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</si>
  <si>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</si>
  <si>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</si>
  <si>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</si>
  <si>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</si>
  <si>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</si>
  <si>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</si>
  <si>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</si>
  <si>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</si>
  <si>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</si>
  <si>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</si>
  <si>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</si>
  <si>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</si>
  <si>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</si>
  <si>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</si>
  <si>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</si>
  <si>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</si>
  <si>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</si>
  <si>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</si>
  <si>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</si>
  <si>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</si>
  <si>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</si>
  <si>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</si>
  <si>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</si>
  <si>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</si>
  <si>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</si>
  <si>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</si>
  <si>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</si>
  <si>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</si>
  <si>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</si>
  <si>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</si>
  <si>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</si>
  <si>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</si>
  <si>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</si>
  <si>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</si>
  <si>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</si>
  <si>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</si>
  <si>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</si>
  <si>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</si>
  <si>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</si>
  <si>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</si>
  <si>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</si>
  <si>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</si>
  <si>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</si>
  <si>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</si>
  <si>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</si>
  <si>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</si>
  <si>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</si>
  <si>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</si>
  <si>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</si>
  <si>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</si>
  <si>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</si>
  <si>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</si>
  <si>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</si>
  <si>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</si>
  <si>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</si>
  <si>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</si>
  <si>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</si>
  <si>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</si>
  <si>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</si>
  <si>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</si>
  <si>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</si>
  <si>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</si>
  <si>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</si>
  <si>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</si>
  <si>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</si>
  <si>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</si>
  <si>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</si>
  <si>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</si>
  <si>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</si>
  <si>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</si>
  <si>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</si>
  <si>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</si>
  <si>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</si>
  <si>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</si>
  <si>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</si>
  <si>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</si>
  <si>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</si>
  <si>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</si>
  <si>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</si>
  <si>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</si>
  <si>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</si>
  <si>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</si>
  <si>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</si>
  <si>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</si>
  <si>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</si>
  <si>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</si>
  <si>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</si>
  <si>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</si>
  <si>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</si>
  <si>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</si>
  <si>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</si>
  <si>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</si>
  <si>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</si>
  <si>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</si>
  <si>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</si>
  <si>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</si>
  <si>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</si>
  <si>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</si>
  <si>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</si>
  <si>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</si>
  <si>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</si>
  <si>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</si>
  <si>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</si>
  <si>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</si>
  <si>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</si>
  <si>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</si>
  <si>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</si>
  <si>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</si>
  <si>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</si>
  <si>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</si>
  <si>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</si>
  <si>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</si>
  <si>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</si>
  <si>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</si>
  <si>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</si>
  <si>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</si>
  <si>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</si>
  <si>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</si>
  <si>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</si>
  <si>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</si>
  <si>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</si>
  <si>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</si>
  <si>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</si>
  <si>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</si>
  <si>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</si>
  <si>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</si>
  <si>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</si>
  <si>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</si>
  <si>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</si>
  <si>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</si>
  <si>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</si>
  <si>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</si>
  <si>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</si>
  <si>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</si>
  <si>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</si>
  <si>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</si>
  <si>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</si>
  <si>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</si>
  <si>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</si>
  <si>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</si>
  <si>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</si>
  <si>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</si>
  <si>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</si>
  <si>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</si>
  <si>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</si>
  <si>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</si>
  <si>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</si>
  <si>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</si>
  <si>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</si>
  <si>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</si>
  <si>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</si>
  <si>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</si>
  <si>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</si>
  <si>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</si>
  <si>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</si>
  <si>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</si>
  <si>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</si>
  <si>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</si>
  <si>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</si>
  <si>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</si>
  <si>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</si>
  <si>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</si>
  <si>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</si>
  <si>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</si>
  <si>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</si>
  <si>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</si>
  <si>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</si>
  <si>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</si>
  <si>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</si>
  <si>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</si>
  <si>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</si>
  <si>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</si>
  <si>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</si>
  <si>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</si>
  <si>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</si>
  <si>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</si>
  <si>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</si>
  <si>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</si>
  <si>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</si>
  <si>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</si>
  <si>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</si>
  <si>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</si>
  <si>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</si>
  <si>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</si>
  <si>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</si>
  <si>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</si>
  <si>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</si>
  <si>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</si>
  <si>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</si>
  <si>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</si>
  <si>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</si>
  <si>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</si>
  <si>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</si>
  <si>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</si>
  <si>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</si>
  <si>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</si>
  <si>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</si>
  <si>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</si>
  <si>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</si>
  <si>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</si>
  <si>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</si>
  <si>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</si>
  <si>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</si>
  <si>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</si>
  <si>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</si>
  <si>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</si>
  <si>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</si>
  <si>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</si>
  <si>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</si>
  <si>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</si>
  <si>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</si>
  <si>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</si>
  <si>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</si>
  <si>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</si>
  <si>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</si>
  <si>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</si>
  <si>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</si>
  <si>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</si>
  <si>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</si>
  <si>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</si>
  <si>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</si>
  <si>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</si>
  <si>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</si>
  <si>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</si>
  <si>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</si>
  <si>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</si>
  <si>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</si>
  <si>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</si>
  <si>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</si>
  <si>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</si>
  <si>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</si>
  <si>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</si>
  <si>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</si>
  <si>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</si>
  <si>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</si>
  <si>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</si>
  <si>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</si>
  <si>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</si>
  <si>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</si>
  <si>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</si>
  <si>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</si>
  <si>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</si>
  <si>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</si>
  <si>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</si>
  <si>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</si>
  <si>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</si>
  <si>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</si>
  <si>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</si>
  <si>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</si>
  <si>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</si>
  <si>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</si>
  <si>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</si>
  <si>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</si>
  <si>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</si>
  <si>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</si>
  <si>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</si>
  <si>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</si>
  <si>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</si>
  <si>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</si>
  <si>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</si>
  <si>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</si>
  <si>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</si>
  <si>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</si>
  <si>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</si>
  <si>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</si>
  <si>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</si>
  <si>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</si>
  <si>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</si>
  <si>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</si>
  <si>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</si>
  <si>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</si>
  <si>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</si>
  <si>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</si>
  <si>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</si>
  <si>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</si>
  <si>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</si>
  <si>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</si>
  <si>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</si>
  <si>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</si>
  <si>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</si>
  <si>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</si>
  <si>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</si>
  <si>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</si>
  <si>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</si>
  <si>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</si>
  <si>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</si>
  <si>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</si>
  <si>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</si>
  <si>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</si>
  <si>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</si>
  <si>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</si>
  <si>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</si>
  <si>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</si>
  <si>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</si>
  <si>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</si>
  <si>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</si>
  <si>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</si>
  <si>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</si>
  <si>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</si>
  <si>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</si>
  <si>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</si>
  <si>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</si>
  <si>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</si>
  <si>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</si>
  <si>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</si>
  <si>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</si>
  <si>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</si>
  <si>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</si>
  <si>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</si>
  <si>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</si>
  <si>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</si>
  <si>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</si>
  <si>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</si>
  <si>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</si>
  <si>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</si>
  <si>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</si>
  <si>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</si>
  <si>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</si>
  <si>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</si>
  <si>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</si>
  <si>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</si>
  <si>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</si>
  <si>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</si>
  <si>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</si>
  <si>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</si>
  <si>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</si>
  <si>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</si>
  <si>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</si>
  <si>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</si>
  <si>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</si>
  <si>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</si>
  <si>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</si>
  <si>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</si>
  <si>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</si>
  <si>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</si>
  <si>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</si>
  <si>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</si>
  <si>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</si>
  <si>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</si>
  <si>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</si>
  <si>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</si>
  <si>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</si>
  <si>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</si>
  <si>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</si>
  <si>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</si>
  <si>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</si>
  <si>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</si>
  <si>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</si>
  <si>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</si>
  <si>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</si>
  <si>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</si>
  <si>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</si>
  <si>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</si>
  <si>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</si>
  <si>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</si>
  <si>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</si>
  <si>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</si>
  <si>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</si>
  <si>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</si>
  <si>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</si>
  <si>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</si>
  <si>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</si>
  <si>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</si>
  <si>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</si>
  <si>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</si>
  <si>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</si>
  <si>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</si>
  <si>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</si>
  <si>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</si>
  <si>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</si>
  <si>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</si>
  <si>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</si>
  <si>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</si>
  <si>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</si>
  <si>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</si>
  <si>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</si>
  <si>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</si>
  <si>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</si>
  <si>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</si>
  <si>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</si>
  <si>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</si>
  <si>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</si>
  <si>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</si>
  <si>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</si>
  <si>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</si>
  <si>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</si>
  <si>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</si>
  <si>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</si>
  <si>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</si>
  <si>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</si>
  <si>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</si>
  <si>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</si>
  <si>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</si>
  <si>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</si>
  <si>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</si>
  <si>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</si>
  <si>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</si>
  <si>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</si>
  <si>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</si>
  <si>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</si>
  <si>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</si>
  <si>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</si>
  <si>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</si>
  <si>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</si>
  <si>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</si>
  <si>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</si>
  <si>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</si>
  <si>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</si>
  <si>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</si>
  <si>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</si>
  <si>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</si>
  <si>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</si>
  <si>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</si>
  <si>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</si>
  <si>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</si>
  <si>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</si>
  <si>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</si>
  <si>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</si>
  <si>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</si>
  <si>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</si>
  <si>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</si>
  <si>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</si>
  <si>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</si>
  <si>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</si>
  <si>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</si>
  <si>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</si>
  <si>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</si>
  <si>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</si>
  <si>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</si>
  <si>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</si>
  <si>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</si>
  <si>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</si>
  <si>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</si>
  <si>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</si>
  <si>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</si>
  <si>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</si>
  <si>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</si>
  <si>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</si>
  <si>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</si>
  <si>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</si>
  <si>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</si>
  <si>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</si>
  <si>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</si>
  <si>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</si>
  <si>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</si>
  <si>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</si>
  <si>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</si>
  <si>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</si>
  <si>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</si>
  <si>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</si>
  <si>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</si>
  <si>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</si>
  <si>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</si>
  <si>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</si>
  <si>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</si>
  <si>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</si>
  <si>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</si>
  <si>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</si>
  <si>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</si>
  <si>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</si>
  <si>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</si>
  <si>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</si>
  <si>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</si>
  <si>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</si>
  <si>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</si>
  <si>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</si>
  <si>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</si>
  <si>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</si>
  <si>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</si>
  <si>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</si>
  <si>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</si>
  <si>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</si>
  <si>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</si>
  <si>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</si>
  <si>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</si>
  <si>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</si>
  <si>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</si>
  <si>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</si>
  <si>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</si>
  <si>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</si>
  <si>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</si>
  <si>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</si>
  <si>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</si>
  <si>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</si>
  <si>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</si>
  <si>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</si>
  <si>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</si>
  <si>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</si>
  <si>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</si>
  <si>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</si>
  <si>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</si>
  <si>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</si>
  <si>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</si>
  <si>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</si>
  <si>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</si>
  <si>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</si>
  <si>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</si>
  <si>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</si>
  <si>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</si>
  <si>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</si>
  <si>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</si>
  <si>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</si>
  <si>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</si>
  <si>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</si>
  <si>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</si>
  <si>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</si>
  <si>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</si>
  <si>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</si>
  <si>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</si>
  <si>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</si>
  <si>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</si>
  <si>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</si>
  <si>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</si>
  <si>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</si>
  <si>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</si>
  <si>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</si>
  <si>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</si>
  <si>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</si>
  <si>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</si>
  <si>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</si>
  <si>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</si>
  <si>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</si>
  <si>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</si>
  <si>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</si>
  <si>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</si>
  <si>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</si>
  <si>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</si>
  <si>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</si>
  <si>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</si>
  <si>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</si>
  <si>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</si>
  <si>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</si>
  <si>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</si>
  <si>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</si>
  <si>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</si>
  <si>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</si>
  <si>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</si>
  <si>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</si>
  <si>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</si>
  <si>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</si>
  <si>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</si>
  <si>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</si>
  <si>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</si>
  <si>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</si>
  <si>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</si>
  <si>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</si>
  <si>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</si>
  <si>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</si>
  <si>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</si>
  <si>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</si>
  <si>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</si>
  <si>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</si>
  <si>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</si>
  <si>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</si>
  <si>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</si>
  <si>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</si>
  <si>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</si>
  <si>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</si>
  <si>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</si>
  <si>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</si>
  <si>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</si>
  <si>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</si>
  <si>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</si>
  <si>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</si>
  <si>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</si>
  <si>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</si>
  <si>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</si>
  <si>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</si>
  <si>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</si>
  <si>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</si>
  <si>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</si>
  <si>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</si>
  <si>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</si>
  <si>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</si>
  <si>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</si>
  <si>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</si>
  <si>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</si>
  <si>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</si>
  <si>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</si>
  <si>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</si>
  <si>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</si>
  <si>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</si>
  <si>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</si>
  <si>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</si>
  <si>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</si>
  <si>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</si>
  <si>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</si>
  <si>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</si>
  <si>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</si>
  <si>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</si>
  <si>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</si>
  <si>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</si>
  <si>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</si>
  <si>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</si>
  <si>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</si>
  <si>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</si>
  <si>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</si>
  <si>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</si>
  <si>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</si>
  <si>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</si>
  <si>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</si>
  <si>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</si>
  <si>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</si>
  <si>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</si>
  <si>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</si>
  <si>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</si>
  <si>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</si>
  <si>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</si>
  <si>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</si>
  <si>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</si>
  <si>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</si>
  <si>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</si>
  <si>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</si>
  <si>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</si>
  <si>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</si>
  <si>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</si>
  <si>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</si>
  <si>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</si>
  <si>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</si>
  <si>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</si>
  <si>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</si>
  <si>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</si>
  <si>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</si>
  <si>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</si>
  <si>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</si>
  <si>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</si>
  <si>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</si>
  <si>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</si>
  <si>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</si>
  <si>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</si>
  <si>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</si>
  <si>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</si>
  <si>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</si>
  <si>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</si>
  <si>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</si>
  <si>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</si>
  <si>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</si>
  <si>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</si>
  <si>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</si>
  <si>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</si>
  <si>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</si>
  <si>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</si>
  <si>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</si>
  <si>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</si>
  <si>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</si>
  <si>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</si>
  <si>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</si>
  <si>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</si>
  <si>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</si>
  <si>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</si>
  <si>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</si>
  <si>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</si>
  <si>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</si>
  <si>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</si>
  <si>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</si>
  <si>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</si>
  <si>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</si>
  <si>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</si>
  <si>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</si>
  <si>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</si>
  <si>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</si>
  <si>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</si>
  <si>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</si>
  <si>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</si>
  <si>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</si>
  <si>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</si>
  <si>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</si>
  <si>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</si>
  <si>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</si>
  <si>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</si>
  <si>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</si>
  <si>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</si>
  <si>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</si>
  <si>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</si>
  <si>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</si>
  <si>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</si>
  <si>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</si>
  <si>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</si>
  <si>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</si>
  <si>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</si>
  <si>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</si>
  <si>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</si>
  <si>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</si>
  <si>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</si>
  <si>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</si>
  <si>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</si>
  <si>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</si>
  <si>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</si>
  <si>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</si>
  <si>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</si>
  <si>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</si>
  <si>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</si>
  <si>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</si>
  <si>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</si>
  <si>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</si>
  <si>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</si>
  <si>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</si>
  <si>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</si>
  <si>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</si>
  <si>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</si>
  <si>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</si>
  <si>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</si>
  <si>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</si>
  <si>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</si>
  <si>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</si>
  <si>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</si>
  <si>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</si>
  <si>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</si>
  <si>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</si>
  <si>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</si>
  <si>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</si>
  <si>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</si>
  <si>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</si>
  <si>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</si>
  <si>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</si>
  <si>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</si>
  <si>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</si>
  <si>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</si>
  <si>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</si>
  <si>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</si>
  <si>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</si>
  <si>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</si>
  <si>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</si>
  <si>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</si>
  <si>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</si>
  <si>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</si>
  <si>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</si>
  <si>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</si>
  <si>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</si>
  <si>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</si>
  <si>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</si>
  <si>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</si>
  <si>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</si>
  <si>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</si>
  <si>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</si>
  <si>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</si>
  <si>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</si>
  <si>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</si>
  <si>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</si>
  <si>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</si>
  <si>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</si>
  <si>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</si>
  <si>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</si>
  <si>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</si>
  <si>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</si>
  <si>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</si>
  <si>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</si>
  <si>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</si>
  <si>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</si>
  <si>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</si>
  <si>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</si>
  <si>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</si>
  <si>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</si>
  <si>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</si>
  <si>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</si>
  <si>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</si>
  <si>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</si>
  <si>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</si>
  <si>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</si>
  <si>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</si>
  <si>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</si>
  <si>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</si>
  <si>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</si>
  <si>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</si>
  <si>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</si>
  <si>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</si>
  <si>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</si>
  <si>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</si>
  <si>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</si>
  <si>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</si>
  <si>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</si>
  <si>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</si>
  <si>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</si>
  <si>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</si>
  <si>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</si>
  <si>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</si>
  <si>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</si>
  <si>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</si>
  <si>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</si>
  <si>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</si>
  <si>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</si>
  <si>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</si>
  <si>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</si>
  <si>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</si>
  <si>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</si>
  <si>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</si>
  <si>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</si>
  <si>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</si>
  <si>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</si>
  <si>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</si>
  <si>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</si>
  <si>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</si>
  <si>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</si>
  <si>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</si>
  <si>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</si>
  <si>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</si>
  <si>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</si>
  <si>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</si>
  <si>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</si>
  <si>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</si>
  <si>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</si>
  <si>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</si>
  <si>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</si>
  <si>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</si>
  <si>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</si>
  <si>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</si>
  <si>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</si>
  <si>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</si>
  <si>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</si>
  <si>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</si>
  <si>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</si>
  <si>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</si>
  <si>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</si>
  <si>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</si>
  <si>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</si>
  <si>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</si>
  <si>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</si>
  <si>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</si>
  <si>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</si>
  <si>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</si>
  <si>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</si>
  <si>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</si>
  <si>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</si>
  <si>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</si>
  <si>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</si>
  <si>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</si>
  <si>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</si>
  <si>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</si>
  <si>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</si>
  <si>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</si>
  <si>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</si>
  <si>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</si>
  <si>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</si>
  <si>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</si>
  <si>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</si>
  <si>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</si>
  <si>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</si>
  <si>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</si>
  <si>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</si>
  <si>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</si>
  <si>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</si>
  <si>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</si>
  <si>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</si>
  <si>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</si>
  <si>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</si>
  <si>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</si>
  <si>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</si>
  <si>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</si>
  <si>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</si>
  <si>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</si>
  <si>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</si>
  <si>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</si>
  <si>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</si>
  <si>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</si>
  <si>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</si>
  <si>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</si>
  <si>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</si>
  <si>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</si>
  <si>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</si>
  <si>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</si>
  <si>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</si>
  <si>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</si>
  <si>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</si>
  <si>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</si>
  <si>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</si>
  <si>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</si>
  <si>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</si>
  <si>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</si>
  <si>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</si>
  <si>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</si>
  <si>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</si>
  <si>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</si>
  <si>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</si>
  <si>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</si>
  <si>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</si>
  <si>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</si>
  <si>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</si>
  <si>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</si>
  <si>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</si>
  <si>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</si>
  <si>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</si>
  <si>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</si>
  <si>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</si>
  <si>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</si>
  <si>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</si>
  <si>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</si>
  <si>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</si>
  <si>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</si>
  <si>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</si>
  <si>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</si>
  <si>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</si>
  <si>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</si>
  <si>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</si>
  <si>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</si>
  <si>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</si>
  <si>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</si>
  <si>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</si>
  <si>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</si>
  <si>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</si>
  <si>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</si>
  <si>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</si>
  <si>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</si>
  <si>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</si>
  <si>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</si>
  <si>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</si>
  <si>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</si>
  <si>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</si>
  <si>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</si>
  <si>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</si>
  <si>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</si>
  <si>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</si>
  <si>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</si>
  <si>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</si>
  <si>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</si>
  <si>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</si>
  <si>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</si>
  <si>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</si>
  <si>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</si>
  <si>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</si>
  <si>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</si>
  <si>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</si>
  <si>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</si>
  <si>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</si>
  <si>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</si>
  <si>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</si>
  <si>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</si>
  <si>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</si>
  <si>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</si>
  <si>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</si>
  <si>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</si>
  <si>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</si>
  <si>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</si>
  <si>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</si>
  <si>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</si>
  <si>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</si>
  <si>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</si>
  <si>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</si>
  <si>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</si>
  <si>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</si>
  <si>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</si>
  <si>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</si>
  <si>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</si>
  <si>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</si>
  <si>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</si>
  <si>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</si>
  <si>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</si>
  <si>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</si>
  <si>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</si>
  <si>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</si>
  <si>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</si>
  <si>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</si>
  <si>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</si>
  <si>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</si>
  <si>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</si>
  <si>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</si>
  <si>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</si>
  <si>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</si>
  <si>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</si>
  <si>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</si>
  <si>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</si>
  <si>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</si>
  <si>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</si>
  <si>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</si>
  <si>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</si>
  <si>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</si>
  <si>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</si>
  <si>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</si>
  <si>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</si>
  <si>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</si>
  <si>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</si>
  <si>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</si>
  <si>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</si>
  <si>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</si>
  <si>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</si>
  <si>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</si>
  <si>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</si>
  <si>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</si>
  <si>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</si>
  <si>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</si>
  <si>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</si>
  <si>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</si>
  <si>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</si>
  <si>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</si>
  <si>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</si>
  <si>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</si>
  <si>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</si>
  <si>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</si>
  <si>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</si>
  <si>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</si>
  <si>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</si>
  <si>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</si>
  <si>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</si>
  <si>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</si>
  <si>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</si>
  <si>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</si>
  <si>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</si>
  <si>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</si>
  <si>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</si>
  <si>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</si>
  <si>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</si>
  <si>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</si>
  <si>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</si>
  <si>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</si>
  <si>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</si>
  <si>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</si>
  <si>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</si>
  <si>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</si>
  <si>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</si>
  <si>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</si>
  <si>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</si>
  <si>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</si>
  <si>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</si>
  <si>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</si>
  <si>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</si>
  <si>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</si>
  <si>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</si>
  <si>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</si>
  <si>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</si>
  <si>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</si>
  <si>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</si>
  <si>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</si>
  <si>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</si>
  <si>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</si>
  <si>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</si>
  <si>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</si>
  <si>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</si>
  <si>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</si>
  <si>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</si>
  <si>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</si>
  <si>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</si>
  <si>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</si>
  <si>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</si>
  <si>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</si>
  <si>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</si>
  <si>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</si>
  <si>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</si>
  <si>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</si>
  <si>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</si>
  <si>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</si>
  <si>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</si>
  <si>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</si>
  <si>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</si>
  <si>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</si>
  <si>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</si>
  <si>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</si>
  <si>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</si>
  <si>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</si>
  <si>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</si>
  <si>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</si>
  <si>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</si>
  <si>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</si>
  <si>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</si>
  <si>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</si>
  <si>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</si>
  <si>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</si>
  <si>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</si>
  <si>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</si>
  <si>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</si>
  <si>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</si>
  <si>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</si>
  <si>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</si>
  <si>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</si>
  <si>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</si>
  <si>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</si>
  <si>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</si>
  <si>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</si>
  <si>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</si>
  <si>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</si>
  <si>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</si>
  <si>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</si>
  <si>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</si>
  <si>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</si>
  <si>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</si>
  <si>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</si>
  <si>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</si>
  <si>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</si>
  <si>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</si>
  <si>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</si>
  <si>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</si>
  <si>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</si>
  <si>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</si>
  <si>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</si>
  <si>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</si>
  <si>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</si>
  <si>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</si>
  <si>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</si>
  <si>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</si>
  <si>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</si>
  <si>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</si>
  <si>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</si>
  <si>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</si>
  <si>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</si>
  <si>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</si>
  <si>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</si>
  <si>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</si>
  <si>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</si>
  <si>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</si>
  <si>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</si>
  <si>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</si>
  <si>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</si>
  <si>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</si>
  <si>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</si>
  <si>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</si>
  <si>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</si>
  <si>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</si>
  <si>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</si>
  <si>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</si>
  <si>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</si>
  <si>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</si>
  <si>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</si>
  <si>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</si>
  <si>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</si>
  <si>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</si>
  <si>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</si>
  <si>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</si>
  <si>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</si>
  <si>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</si>
  <si>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</si>
  <si>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</si>
  <si>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</si>
  <si>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</si>
  <si>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</si>
  <si>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</si>
  <si>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</si>
  <si>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</si>
  <si>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</si>
  <si>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</si>
  <si>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</si>
  <si>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</si>
  <si>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</si>
  <si>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</si>
  <si>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</si>
  <si>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</si>
  <si>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</si>
  <si>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</si>
  <si>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</si>
  <si>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</si>
  <si>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</si>
  <si>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</si>
  <si>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</si>
  <si>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</si>
  <si>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</si>
  <si>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</si>
  <si>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</si>
  <si>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</si>
  <si>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</si>
  <si>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</si>
  <si>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</si>
  <si>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</si>
  <si>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</si>
  <si>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</si>
  <si>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</si>
  <si>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</si>
  <si>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</si>
  <si>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</si>
  <si>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</si>
  <si>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</si>
  <si>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</si>
  <si>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</si>
  <si>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</si>
  <si>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</si>
  <si>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</si>
  <si>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</si>
  <si>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</si>
  <si>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</si>
  <si>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</si>
  <si>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</si>
  <si>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</si>
  <si>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</si>
  <si>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</si>
  <si>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</si>
  <si>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</si>
  <si>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</si>
  <si>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</si>
  <si>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</si>
  <si>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</si>
  <si>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</si>
  <si>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</si>
  <si>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</si>
  <si>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</si>
  <si>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</si>
  <si>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</si>
  <si>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</si>
  <si>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</si>
  <si>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</si>
  <si>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</si>
  <si>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</si>
  <si>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</si>
  <si>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</si>
  <si>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</si>
  <si>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</si>
  <si>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</si>
  <si>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</si>
  <si>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</si>
  <si>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</si>
  <si>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</si>
  <si>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</si>
  <si>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</si>
  <si>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</si>
  <si>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</si>
  <si>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</si>
  <si>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</si>
  <si>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</si>
  <si>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</si>
  <si>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</si>
  <si>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</si>
  <si>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</si>
  <si>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</si>
  <si>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</si>
  <si>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</si>
  <si>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</si>
  <si>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</si>
  <si>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</si>
  <si>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</si>
  <si>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</si>
  <si>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</si>
  <si>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</si>
  <si>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</si>
  <si>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</si>
  <si>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</si>
  <si>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</si>
  <si>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</si>
  <si>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</si>
  <si>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</si>
  <si>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</si>
  <si>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</si>
  <si>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</si>
  <si>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</si>
  <si>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</si>
  <si>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</si>
  <si>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</si>
  <si>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</si>
  <si>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</si>
  <si>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</si>
  <si>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</si>
  <si>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</si>
  <si>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</si>
  <si>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</si>
  <si>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</si>
  <si>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</si>
  <si>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</si>
  <si>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</si>
  <si>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</si>
  <si>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</si>
  <si>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</si>
  <si>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</si>
  <si>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</si>
  <si>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</si>
  <si>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</si>
  <si>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</si>
  <si>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</si>
  <si>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</si>
  <si>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</si>
  <si>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</si>
  <si>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</si>
  <si>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</si>
  <si>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</si>
  <si>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</si>
  <si>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</si>
  <si>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</si>
  <si>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</si>
  <si>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</si>
  <si>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</si>
  <si>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</si>
  <si>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</si>
  <si>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</si>
  <si>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</si>
  <si>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</si>
  <si>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</si>
  <si>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</si>
  <si>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</si>
  <si>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</si>
  <si>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</si>
  <si>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</si>
  <si>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</si>
  <si>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</si>
  <si>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</si>
  <si>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</si>
  <si>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</si>
  <si>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</si>
  <si>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</si>
  <si>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</si>
  <si>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</si>
  <si>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</si>
  <si>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</si>
  <si>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</si>
  <si>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</si>
  <si>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</si>
  <si>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</si>
  <si>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</si>
  <si>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</si>
  <si>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</si>
  <si>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</si>
  <si>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</si>
  <si>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</si>
  <si>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</si>
  <si>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</si>
  <si>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</si>
  <si>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</si>
  <si>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</si>
  <si>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</si>
  <si>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</si>
  <si>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</si>
  <si>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</si>
  <si>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</si>
  <si>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</si>
  <si>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</si>
  <si>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</si>
  <si>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</si>
  <si>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</si>
  <si>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</si>
  <si>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</si>
  <si>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</si>
  <si>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</si>
  <si>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</si>
  <si>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</si>
  <si>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</si>
  <si>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</si>
  <si>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</si>
  <si>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</si>
  <si>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</si>
  <si>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</si>
  <si>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</si>
  <si>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</si>
  <si>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</si>
  <si>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</si>
  <si>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</si>
  <si>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</si>
  <si>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</si>
  <si>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</si>
  <si>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</si>
  <si>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</si>
  <si>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</si>
  <si>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</si>
  <si>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</si>
  <si>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</si>
  <si>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</si>
  <si>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</si>
  <si>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</si>
  <si>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</si>
  <si>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</si>
  <si>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</si>
  <si>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</si>
  <si>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</si>
  <si>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</si>
  <si>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</si>
  <si>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</si>
  <si>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</si>
  <si>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</si>
  <si>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</si>
  <si>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</si>
  <si>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</si>
  <si>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</si>
  <si>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</si>
  <si>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</si>
  <si>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</si>
  <si>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</si>
  <si>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</si>
  <si>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</si>
  <si>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</si>
  <si>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</si>
  <si>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</si>
  <si>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</si>
  <si>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</si>
  <si>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</si>
  <si>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</si>
  <si>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</si>
  <si>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</si>
  <si>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</si>
  <si>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</si>
  <si>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</si>
  <si>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</si>
  <si>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</si>
  <si>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</si>
  <si>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</si>
  <si>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</si>
  <si>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</si>
  <si>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</si>
  <si>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</si>
  <si>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</si>
  <si>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</si>
  <si>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</si>
  <si>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</si>
  <si>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</si>
  <si>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</si>
  <si>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</si>
  <si>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</si>
  <si>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</si>
  <si>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</si>
  <si>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</si>
  <si>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</si>
  <si>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</si>
  <si>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</si>
  <si>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</si>
  <si>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</si>
  <si>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</si>
  <si>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</si>
  <si>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</si>
  <si>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</si>
  <si>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</si>
  <si>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</si>
  <si>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</si>
  <si>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</si>
  <si>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</si>
  <si>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</si>
  <si>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</si>
  <si>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</si>
  <si>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</si>
  <si>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</si>
  <si>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</si>
  <si>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</si>
  <si>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</si>
  <si>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</si>
  <si>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</si>
  <si>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</si>
  <si>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</si>
  <si>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</si>
  <si>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</si>
  <si>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</si>
  <si>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</si>
  <si>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</si>
  <si>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</si>
  <si>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</si>
  <si>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</si>
  <si>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</si>
  <si>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</si>
  <si>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</si>
  <si>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</si>
  <si>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</si>
  <si>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</si>
  <si>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</si>
  <si>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</si>
  <si>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</si>
  <si>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</si>
  <si>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</si>
  <si>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</si>
  <si>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</si>
  <si>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</si>
  <si>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</si>
  <si>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</si>
  <si>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</si>
  <si>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</si>
  <si>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</si>
  <si>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</si>
  <si>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</si>
  <si>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</si>
  <si>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</si>
  <si>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</si>
  <si>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</si>
  <si>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</si>
  <si>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</si>
  <si>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</si>
  <si>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</si>
  <si>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</si>
  <si>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</si>
  <si>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</si>
  <si>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</si>
  <si>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</si>
  <si>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</si>
  <si>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</si>
  <si>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</si>
  <si>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</si>
  <si>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</si>
  <si>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</si>
  <si>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</si>
  <si>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</si>
  <si>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</si>
  <si>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</si>
  <si>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</si>
  <si>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</si>
  <si>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</si>
  <si>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</si>
  <si>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</si>
  <si>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</si>
  <si>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</si>
  <si>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</si>
  <si>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</si>
  <si>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</si>
  <si>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</si>
  <si>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</si>
  <si>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</si>
  <si>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</si>
  <si>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</si>
  <si>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</si>
  <si>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</si>
  <si>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</si>
  <si>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</si>
  <si>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</si>
  <si>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</si>
  <si>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</si>
  <si>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</si>
  <si>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</si>
  <si>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</si>
  <si>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</si>
  <si>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</si>
  <si>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</si>
  <si>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</si>
  <si>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</si>
  <si>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</si>
  <si>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</si>
  <si>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</si>
  <si>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</si>
  <si>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</si>
  <si>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</si>
  <si>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</si>
  <si>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</si>
  <si>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</si>
  <si>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</si>
  <si>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</si>
  <si>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</si>
  <si>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</si>
  <si>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</si>
  <si>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</si>
  <si>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</si>
  <si>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</si>
  <si>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</si>
  <si>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</si>
  <si>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</si>
  <si>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</si>
  <si>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</si>
  <si>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</si>
  <si>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</si>
  <si>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</si>
  <si>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</si>
  <si>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</si>
  <si>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</si>
  <si>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</si>
  <si>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</si>
  <si>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</si>
  <si>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</si>
  <si>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</si>
  <si>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</si>
  <si>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</si>
  <si>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</si>
  <si>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</si>
  <si>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</si>
  <si>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</si>
  <si>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</si>
  <si>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</si>
  <si>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</si>
  <si>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</si>
  <si>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</si>
  <si>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</si>
  <si>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</si>
  <si>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</si>
  <si>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</si>
  <si>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</si>
  <si>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</si>
  <si>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</si>
  <si>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</si>
  <si>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</si>
  <si>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</si>
  <si>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</si>
  <si>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</si>
  <si>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</si>
  <si>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</si>
  <si>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</si>
  <si>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</si>
  <si>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</si>
  <si>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</si>
  <si>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</si>
  <si>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</si>
  <si>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</si>
  <si>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</si>
  <si>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</si>
  <si>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</si>
  <si>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</si>
  <si>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</si>
  <si>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</si>
  <si>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</si>
  <si>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</si>
  <si>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</si>
  <si>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</si>
  <si>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</si>
  <si>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</si>
  <si>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</si>
  <si>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</si>
  <si>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</si>
  <si>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</si>
  <si>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</si>
  <si>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</si>
  <si>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</si>
  <si>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</si>
  <si>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</si>
  <si>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</si>
  <si>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</si>
  <si>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</si>
  <si>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</si>
  <si>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</si>
  <si>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</si>
  <si>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</si>
  <si>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</si>
  <si>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</si>
  <si>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</si>
  <si>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</si>
  <si>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</si>
  <si>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</si>
  <si>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</si>
  <si>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</si>
  <si>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</si>
  <si>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</si>
  <si>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</si>
  <si>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</si>
  <si>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</si>
  <si>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</si>
  <si>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</si>
  <si>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</si>
  <si>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</si>
  <si>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</si>
  <si>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</si>
  <si>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</si>
  <si>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</si>
  <si>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</si>
  <si>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</si>
  <si>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</si>
  <si>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</si>
  <si>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</si>
  <si>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</si>
  <si>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</si>
  <si>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</si>
  <si>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</si>
  <si>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</si>
  <si>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</si>
  <si>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</si>
  <si>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</si>
  <si>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</si>
  <si>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</si>
  <si>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</si>
  <si>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</si>
  <si>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</si>
  <si>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</si>
  <si>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</si>
  <si>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</si>
  <si>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</si>
  <si>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</si>
  <si>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</si>
  <si>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</si>
  <si>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</si>
  <si>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</si>
  <si>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</si>
  <si>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</si>
  <si>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</si>
  <si>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</si>
  <si>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</si>
  <si>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</si>
  <si>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</si>
  <si>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</si>
  <si>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</si>
  <si>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</si>
  <si>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</si>
  <si>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</si>
  <si>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</si>
  <si>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</si>
  <si>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</si>
  <si>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</si>
  <si>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</si>
  <si>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</si>
  <si>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</si>
  <si>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</si>
  <si>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</si>
  <si>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</si>
  <si>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</si>
  <si>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</si>
  <si>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</si>
  <si>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</si>
  <si>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</si>
  <si>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</si>
  <si>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</si>
  <si>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</si>
  <si>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</si>
  <si>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</si>
  <si>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</si>
  <si>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</si>
  <si>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</si>
  <si>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</si>
  <si>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</si>
  <si>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</si>
  <si>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</si>
  <si>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</si>
  <si>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</si>
  <si>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</si>
  <si>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</si>
  <si>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</si>
  <si>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</si>
  <si>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</si>
  <si>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</si>
  <si>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</si>
  <si>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</si>
  <si>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</si>
  <si>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</si>
  <si>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</si>
  <si>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</si>
  <si>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</si>
  <si>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</si>
  <si>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</si>
  <si>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</si>
  <si>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</si>
  <si>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</si>
  <si>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</si>
  <si>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</si>
  <si>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</si>
  <si>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</si>
  <si>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</si>
  <si>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</si>
  <si>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</si>
  <si>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</si>
  <si>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</si>
  <si>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</si>
  <si>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</si>
  <si>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</si>
  <si>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</si>
  <si>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</si>
  <si>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</si>
  <si>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</si>
  <si>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</si>
  <si>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</si>
  <si>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</si>
  <si>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</si>
  <si>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</si>
  <si>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</si>
  <si>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</si>
  <si>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</si>
  <si>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</si>
  <si>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</si>
  <si>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</si>
  <si>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</si>
  <si>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</si>
  <si>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</si>
  <si>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</si>
  <si>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</si>
  <si>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</si>
  <si>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</si>
  <si>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</si>
  <si>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</si>
  <si>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</si>
  <si>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</si>
  <si>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</si>
  <si>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</si>
  <si>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</si>
  <si>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</si>
  <si>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</si>
  <si>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</si>
  <si>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</si>
  <si>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</si>
  <si>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</si>
  <si>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</si>
  <si>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</si>
  <si>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</si>
  <si>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</si>
  <si>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</si>
  <si>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</si>
  <si>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</si>
  <si>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</si>
  <si>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</si>
  <si>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</si>
  <si>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</si>
  <si>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</si>
  <si>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</si>
  <si>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</si>
  <si>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</si>
  <si>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</si>
  <si>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</si>
  <si>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</si>
  <si>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</si>
  <si>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</si>
  <si>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</si>
  <si>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</si>
  <si>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</si>
  <si>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</si>
  <si>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</si>
  <si>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</si>
  <si>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</si>
  <si>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</si>
  <si>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</si>
  <si>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</si>
  <si>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</si>
  <si>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</si>
  <si>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</si>
  <si>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</si>
  <si>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</si>
  <si>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</si>
  <si>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</si>
  <si>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</si>
  <si>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</si>
  <si>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</si>
  <si>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</si>
  <si>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</si>
  <si>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</si>
  <si>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</si>
  <si>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</si>
  <si>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</si>
  <si>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</si>
  <si>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</si>
  <si>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</si>
  <si>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</si>
  <si>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</si>
  <si>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</si>
  <si>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</si>
  <si>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</si>
  <si>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</si>
  <si>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</si>
  <si>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</si>
  <si>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</si>
  <si>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</si>
  <si>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</si>
  <si>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</si>
  <si>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</si>
  <si>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</si>
  <si>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</si>
  <si>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</si>
  <si>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</si>
  <si>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</si>
  <si>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</si>
  <si>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</si>
  <si>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</si>
  <si>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</si>
  <si>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</si>
  <si>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</si>
  <si>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</si>
  <si>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</si>
  <si>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</si>
  <si>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</si>
  <si>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</si>
  <si>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</si>
  <si>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</si>
  <si>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</si>
  <si>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</si>
  <si>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</si>
  <si>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</si>
  <si>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</si>
  <si>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</si>
  <si>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</si>
  <si>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</si>
  <si>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</si>
  <si>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</si>
  <si>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</si>
  <si>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</si>
  <si>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</si>
  <si>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</si>
  <si>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</si>
  <si>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</si>
  <si>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</si>
  <si>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</si>
  <si>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</si>
  <si>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</si>
  <si>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</si>
  <si>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</si>
  <si>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</si>
  <si>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</si>
  <si>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</si>
  <si>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</si>
  <si>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</si>
  <si>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</si>
  <si>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</si>
  <si>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</si>
  <si>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</si>
  <si>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</si>
  <si>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</si>
  <si>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</si>
  <si>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</si>
  <si>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</si>
  <si>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</si>
  <si>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</si>
  <si>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</si>
  <si>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</si>
  <si>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</si>
  <si>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</si>
  <si>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</si>
  <si>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</si>
  <si>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</si>
  <si>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</si>
  <si>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</si>
  <si>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</si>
  <si>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</si>
  <si>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</si>
  <si>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</si>
  <si>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</si>
  <si>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</si>
  <si>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</si>
  <si>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</si>
  <si>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</si>
  <si>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</si>
  <si>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</si>
  <si>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</si>
  <si>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</si>
  <si>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</si>
  <si>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</si>
  <si>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</si>
  <si>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</si>
  <si>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</si>
  <si>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</si>
  <si>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</si>
  <si>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</si>
  <si>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</si>
  <si>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</si>
  <si>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</si>
  <si>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</si>
  <si>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</si>
  <si>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</si>
  <si>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</si>
  <si>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</si>
  <si>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</si>
  <si>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</si>
  <si>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</si>
  <si>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</si>
  <si>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</si>
  <si>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</si>
  <si>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</si>
  <si>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</si>
  <si>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</si>
  <si>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</si>
  <si>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</si>
  <si>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</si>
  <si>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</si>
  <si>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</si>
  <si>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</si>
  <si>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</si>
  <si>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</si>
  <si>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</si>
  <si>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</si>
  <si>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</si>
  <si>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</si>
  <si>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</si>
  <si>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</si>
  <si>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</si>
  <si>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</si>
  <si>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</si>
  <si>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</si>
  <si>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</si>
  <si>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</si>
  <si>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</si>
  <si>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</si>
  <si>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</si>
  <si>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</si>
  <si>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</si>
  <si>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</si>
  <si>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</si>
  <si>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</si>
  <si>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</si>
  <si>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</si>
  <si>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</si>
  <si>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</si>
  <si>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</si>
  <si>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</si>
  <si>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</si>
  <si>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</si>
  <si>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</si>
  <si>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</si>
  <si>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</si>
  <si>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</si>
  <si>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</si>
  <si>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</si>
  <si>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</si>
  <si>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</si>
  <si>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</si>
  <si>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</si>
  <si>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</si>
  <si>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</si>
  <si>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</si>
  <si>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</si>
  <si>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</si>
  <si>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</si>
  <si>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</si>
  <si>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</si>
  <si>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</si>
  <si>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</si>
  <si>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</si>
  <si>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</si>
  <si>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</si>
  <si>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</si>
  <si>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</si>
  <si>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</si>
  <si>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</si>
  <si>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</si>
  <si>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</si>
  <si>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</si>
  <si>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</si>
  <si>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</si>
  <si>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</si>
  <si>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</si>
  <si>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</si>
  <si>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</si>
  <si>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</si>
  <si>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</si>
  <si>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</si>
  <si>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</si>
  <si>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</si>
  <si>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</si>
  <si>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</si>
  <si>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</si>
  <si>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</si>
  <si>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</si>
  <si>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</si>
  <si>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</si>
  <si>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</si>
  <si>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</si>
  <si>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</si>
  <si>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</si>
  <si>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</si>
  <si>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</si>
  <si>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</si>
  <si>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</si>
  <si>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</si>
  <si>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</si>
  <si>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</si>
  <si>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</si>
  <si>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</si>
  <si>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</si>
  <si>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</si>
  <si>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</si>
  <si>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</si>
  <si>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</si>
  <si>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</si>
  <si>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</si>
  <si>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</si>
  <si>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</si>
  <si>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</si>
  <si>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</si>
  <si>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</si>
  <si>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</si>
  <si>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</si>
  <si>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</si>
  <si>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</si>
  <si>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</si>
  <si>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</si>
  <si>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</si>
  <si>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</si>
  <si>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</si>
  <si>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</si>
  <si>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</si>
  <si>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</si>
  <si>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</si>
  <si>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</si>
  <si>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</si>
  <si>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</si>
  <si>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</si>
  <si>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</si>
  <si>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</si>
  <si>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</si>
  <si>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</si>
  <si>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</si>
  <si>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</si>
  <si>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</si>
  <si>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</si>
  <si>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</si>
  <si>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</si>
  <si>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</si>
  <si>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</si>
  <si>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</si>
  <si>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</si>
  <si>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</si>
  <si>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</si>
  <si>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</si>
  <si>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</si>
  <si>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</si>
  <si>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</si>
  <si>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</si>
  <si>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</si>
  <si>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</si>
  <si>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</si>
  <si>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</si>
  <si>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</si>
  <si>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</si>
  <si>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</si>
  <si>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</si>
  <si>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</si>
  <si>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</si>
  <si>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</si>
  <si>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</si>
  <si>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</si>
  <si>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</si>
  <si>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</si>
  <si>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</si>
  <si>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</si>
  <si>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</si>
  <si>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</si>
  <si>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</si>
  <si>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</si>
  <si>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</si>
  <si>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</si>
  <si>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</si>
  <si>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</si>
  <si>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</si>
  <si>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</si>
  <si>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</si>
  <si>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</si>
  <si>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</si>
  <si>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</si>
  <si>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</si>
  <si>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</si>
  <si>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</si>
  <si>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</si>
  <si>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</si>
  <si>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</si>
  <si>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</si>
  <si>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</si>
  <si>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</si>
  <si>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</si>
  <si>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</si>
  <si>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</si>
  <si>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</si>
  <si>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</si>
  <si>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</si>
  <si>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</si>
  <si>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</si>
  <si>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</si>
  <si>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</si>
  <si>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</si>
  <si>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</si>
  <si>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</si>
  <si>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</si>
  <si>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</si>
  <si>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</si>
  <si>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</si>
  <si>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</si>
  <si>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</si>
  <si>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</si>
  <si>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</si>
  <si>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</si>
  <si>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</si>
  <si>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</si>
  <si>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</si>
  <si>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</si>
  <si>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</si>
  <si>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</si>
  <si>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</si>
  <si>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</si>
  <si>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</si>
  <si>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</si>
  <si>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</si>
  <si>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</si>
  <si>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</si>
  <si>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</si>
  <si>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</si>
  <si>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</si>
  <si>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</si>
  <si>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</si>
  <si>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</si>
  <si>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</si>
  <si>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</si>
  <si>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</si>
  <si>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</si>
  <si>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</si>
  <si>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</si>
  <si>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</si>
  <si>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</si>
  <si>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</si>
  <si>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</si>
  <si>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</si>
  <si>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</si>
  <si>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</si>
  <si>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</si>
  <si>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</si>
  <si>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</si>
  <si>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</si>
  <si>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</si>
  <si>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</si>
  <si>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</si>
  <si>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</si>
  <si>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</si>
  <si>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</si>
  <si>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</si>
  <si>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</si>
  <si>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</si>
  <si>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</si>
  <si>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</si>
  <si>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</si>
  <si>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</si>
  <si>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</si>
  <si>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</si>
  <si>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</si>
  <si>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</si>
  <si>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</si>
  <si>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</si>
  <si>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</si>
  <si>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</si>
  <si>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</si>
  <si>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</si>
  <si>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</si>
  <si>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</si>
  <si>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</si>
  <si>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</si>
  <si>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</si>
  <si>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</si>
  <si>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</si>
  <si>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</si>
  <si>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</si>
  <si>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</si>
  <si>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</si>
  <si>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</si>
  <si>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</si>
  <si>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</si>
  <si>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</si>
  <si>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</si>
  <si>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</si>
  <si>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</si>
  <si>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</si>
  <si>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</si>
  <si>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</si>
  <si>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</si>
  <si>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</si>
  <si>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</si>
  <si>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</si>
  <si>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</si>
  <si>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</si>
  <si>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</si>
  <si>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</si>
  <si>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</si>
  <si>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</si>
  <si>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</si>
  <si>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</si>
  <si>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</si>
  <si>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</si>
  <si>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</si>
  <si>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</si>
  <si>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</si>
  <si>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</si>
  <si>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</si>
  <si>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</si>
  <si>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</si>
  <si>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</si>
  <si>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</si>
  <si>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</si>
  <si>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</si>
  <si>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</si>
  <si>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</si>
  <si>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</si>
  <si>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</si>
  <si>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</si>
  <si>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</si>
  <si>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</si>
  <si>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</si>
  <si>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</si>
  <si>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</si>
  <si>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</si>
  <si>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</si>
  <si>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</si>
  <si>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</si>
  <si>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</si>
  <si>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</si>
  <si>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</si>
  <si>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</si>
  <si>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</si>
  <si>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</si>
  <si>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</si>
  <si>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</si>
  <si>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</si>
  <si>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</si>
  <si>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</si>
  <si>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</si>
  <si>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</si>
  <si>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</si>
  <si>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</si>
  <si>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</si>
  <si>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</si>
  <si>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</si>
  <si>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</si>
  <si>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</si>
  <si>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</si>
  <si>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</si>
  <si>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</si>
  <si>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</si>
  <si>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</si>
  <si>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</si>
  <si>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</si>
  <si>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</si>
  <si>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</si>
  <si>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</si>
  <si>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</si>
  <si>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</si>
  <si>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</si>
  <si>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</si>
  <si>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</si>
  <si>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</si>
  <si>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</si>
  <si>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</si>
  <si>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</si>
  <si>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</si>
  <si>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</si>
  <si>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</si>
  <si>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</si>
  <si>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</si>
  <si>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</si>
  <si>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</si>
  <si>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</si>
  <si>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</si>
  <si>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</si>
  <si>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</si>
  <si>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</si>
  <si>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</si>
  <si>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</si>
  <si>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</si>
  <si>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</si>
  <si>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</si>
  <si>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</si>
  <si>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</si>
  <si>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</si>
  <si>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</si>
  <si>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</si>
  <si>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</si>
  <si>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</si>
  <si>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</si>
  <si>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</si>
  <si>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</si>
  <si>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</si>
  <si>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</si>
  <si>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</si>
  <si>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</si>
  <si>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</si>
  <si>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</si>
  <si>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</si>
  <si>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</si>
  <si>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</si>
  <si>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</si>
  <si>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</si>
  <si>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</si>
  <si>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</si>
  <si>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</si>
  <si>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</si>
  <si>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</si>
  <si>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</si>
  <si>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</si>
  <si>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</si>
  <si>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</si>
  <si>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</si>
  <si>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</si>
  <si>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</si>
  <si>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</si>
  <si>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</si>
  <si>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</si>
  <si>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</si>
  <si>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</si>
  <si>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</si>
  <si>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</si>
  <si>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</si>
  <si>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</si>
  <si>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</si>
  <si>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</si>
  <si>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</si>
  <si>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</si>
  <si>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</si>
  <si>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</si>
  <si>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</si>
  <si>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</si>
  <si>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</si>
  <si>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</si>
  <si>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</si>
  <si>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</si>
  <si>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</si>
  <si>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</si>
  <si>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</si>
  <si>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</si>
  <si>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</si>
  <si>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</si>
  <si>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</si>
  <si>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</si>
  <si>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</si>
  <si>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</si>
  <si>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</si>
  <si>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</si>
  <si>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</si>
  <si>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</si>
  <si>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</si>
  <si>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</si>
  <si>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</si>
  <si>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</si>
  <si>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</si>
  <si>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</si>
  <si>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</si>
  <si>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</si>
  <si>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</si>
  <si>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</si>
  <si>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</si>
  <si>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</si>
  <si>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</si>
  <si>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</si>
  <si>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</si>
  <si>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</si>
  <si>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</si>
  <si>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</si>
  <si>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</si>
  <si>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</si>
  <si>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</si>
  <si>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</si>
  <si>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</si>
  <si>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</si>
  <si>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</si>
  <si>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</si>
  <si>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</si>
  <si>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</si>
  <si>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</si>
  <si>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</si>
  <si>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</si>
  <si>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</si>
  <si>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</si>
  <si>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</si>
  <si>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</si>
  <si>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</si>
  <si>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</si>
  <si>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</si>
  <si>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</si>
  <si>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</si>
  <si>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</si>
  <si>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</si>
  <si>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</si>
  <si>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</si>
  <si>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</si>
  <si>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</si>
  <si>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</si>
  <si>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</si>
  <si>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</si>
  <si>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</si>
  <si>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</si>
  <si>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</si>
  <si>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</si>
  <si>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</si>
  <si>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</si>
  <si>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</si>
  <si>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</si>
  <si>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</si>
  <si>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</si>
  <si>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</si>
  <si>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</si>
  <si>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</si>
  <si>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</si>
  <si>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</si>
  <si>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</si>
  <si>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</si>
  <si>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</si>
  <si>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</si>
  <si>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</si>
  <si>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</si>
  <si>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</si>
  <si>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</si>
  <si>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</si>
  <si>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</si>
  <si>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</si>
  <si>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</si>
  <si>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</si>
  <si>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</si>
  <si>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</si>
  <si>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</si>
  <si>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</si>
  <si>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</si>
  <si>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</si>
  <si>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</si>
  <si>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</si>
  <si>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</si>
  <si>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</si>
  <si>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</si>
  <si>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</si>
  <si>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</si>
  <si>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</si>
  <si>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</si>
  <si>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</si>
  <si>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</si>
  <si>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</si>
  <si>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</si>
  <si>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</si>
  <si>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</si>
  <si>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</si>
  <si>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</si>
  <si>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</si>
  <si>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</si>
  <si>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</si>
  <si>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</si>
  <si>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</si>
  <si>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</si>
  <si>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</si>
  <si>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</si>
  <si>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</si>
  <si>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</si>
  <si>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</si>
  <si>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</si>
  <si>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</si>
  <si>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</si>
  <si>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</si>
  <si>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</si>
  <si>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</si>
  <si>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</si>
  <si>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</si>
  <si>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</si>
  <si>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</si>
  <si>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</si>
  <si>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</si>
  <si>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</si>
  <si>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</si>
  <si>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</si>
  <si>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</si>
  <si>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</si>
  <si>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</si>
  <si>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</si>
  <si>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</si>
  <si>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</si>
  <si>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</si>
  <si>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</si>
  <si>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</si>
  <si>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</si>
  <si>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</si>
  <si>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</si>
  <si>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</si>
  <si>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</si>
  <si>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</si>
  <si>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</si>
  <si>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</si>
  <si>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</si>
  <si>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</si>
  <si>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</si>
  <si>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</si>
  <si>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</si>
  <si>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</si>
  <si>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</si>
  <si>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</si>
  <si>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</si>
  <si>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</si>
  <si>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</si>
  <si>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</si>
  <si>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</si>
  <si>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</si>
  <si>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</si>
  <si>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</si>
  <si>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</si>
  <si>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</si>
  <si>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</si>
  <si>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</si>
  <si>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</si>
  <si>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</si>
  <si>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</si>
  <si>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</si>
  <si>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</si>
  <si>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</si>
  <si>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</si>
  <si>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</si>
  <si>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</si>
  <si>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</si>
  <si>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</si>
  <si>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</si>
  <si>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</si>
  <si>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</si>
  <si>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</si>
  <si>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</si>
  <si>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</si>
  <si>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</si>
  <si>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</si>
  <si>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</si>
  <si>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</si>
  <si>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</si>
  <si>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</si>
  <si>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</si>
  <si>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</si>
  <si>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</si>
  <si>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</si>
  <si>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</si>
  <si>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</si>
  <si>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</si>
  <si>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</si>
  <si>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</si>
  <si>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</si>
  <si>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</si>
  <si>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</si>
  <si>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</si>
  <si>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</si>
  <si>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</si>
  <si>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</si>
  <si>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</si>
  <si>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</si>
  <si>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</si>
  <si>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</si>
  <si>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</si>
  <si>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</si>
  <si>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</si>
  <si>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</si>
  <si>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</si>
  <si>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</si>
  <si>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</si>
  <si>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</si>
  <si>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</si>
  <si>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</si>
  <si>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</si>
  <si>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</si>
  <si>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</si>
  <si>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</si>
  <si>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</si>
  <si>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</si>
  <si>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</si>
  <si>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</si>
  <si>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</si>
  <si>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</si>
  <si>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</si>
  <si>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</si>
  <si>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</si>
  <si>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</si>
  <si>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</si>
  <si>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</si>
  <si>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</si>
  <si>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</si>
  <si>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</si>
  <si>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</si>
  <si>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</si>
  <si>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</si>
  <si>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</si>
  <si>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</si>
  <si>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</si>
  <si>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</si>
  <si>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</si>
  <si>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</si>
  <si>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</si>
  <si>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</si>
  <si>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</si>
  <si>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</si>
  <si>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</si>
  <si>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</si>
  <si>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</si>
  <si>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</si>
  <si>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</si>
  <si>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</si>
  <si>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</si>
  <si>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</si>
  <si>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</si>
  <si>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</si>
  <si>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</si>
  <si>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</si>
  <si>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</si>
  <si>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</si>
  <si>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</si>
  <si>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</si>
  <si>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</si>
  <si>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</si>
  <si>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</si>
  <si>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</si>
  <si>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</si>
  <si>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</si>
  <si>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</si>
  <si>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</si>
  <si>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</si>
  <si>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</si>
  <si>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</si>
  <si>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</si>
  <si>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</si>
  <si>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</si>
  <si>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</si>
  <si>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</si>
  <si>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</si>
  <si>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</si>
  <si>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</si>
  <si>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</si>
  <si>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</si>
  <si>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</si>
  <si>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</si>
  <si>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</si>
  <si>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</si>
  <si>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</si>
  <si>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</si>
  <si>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</si>
  <si>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</si>
  <si>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</si>
  <si>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</si>
  <si>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</si>
  <si>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</si>
  <si>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</si>
  <si>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</si>
  <si>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</si>
  <si>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</si>
  <si>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</si>
  <si>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</si>
  <si>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</si>
  <si>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</si>
  <si>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</si>
  <si>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</si>
  <si>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</si>
  <si>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</si>
  <si>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</si>
  <si>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</si>
  <si>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</si>
  <si>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</si>
  <si>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</si>
  <si>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</si>
  <si>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</si>
  <si>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</si>
  <si>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</si>
  <si>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</si>
  <si>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</si>
  <si>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</si>
  <si>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</si>
  <si>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</si>
  <si>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</si>
  <si>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</si>
  <si>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</si>
  <si>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</si>
  <si>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</si>
  <si>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</si>
  <si>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</si>
  <si>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</si>
  <si>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</si>
  <si>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</si>
  <si>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</si>
  <si>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</si>
  <si>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</si>
  <si>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</si>
  <si>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</si>
  <si>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</si>
  <si>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</si>
  <si>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</si>
  <si>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</si>
  <si>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</si>
  <si>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</si>
  <si>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</si>
  <si>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</si>
  <si>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</si>
  <si>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</si>
  <si>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</si>
  <si>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</si>
  <si>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</si>
  <si>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</si>
  <si>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</si>
  <si>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</si>
  <si>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</si>
  <si>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</si>
  <si>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</si>
  <si>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</si>
  <si>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</si>
  <si>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</si>
  <si>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</si>
  <si>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</si>
  <si>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</si>
  <si>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</si>
  <si>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</si>
  <si>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</si>
  <si>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</si>
  <si>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</si>
  <si>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</si>
  <si>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</si>
  <si>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</si>
  <si>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</si>
  <si>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</si>
  <si>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</si>
  <si>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</si>
  <si>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</si>
  <si>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</si>
  <si>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</si>
  <si>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</si>
  <si>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</si>
  <si>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</si>
  <si>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</si>
  <si>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</si>
  <si>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</si>
  <si>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</si>
  <si>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</si>
  <si>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</si>
  <si>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</si>
  <si>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</si>
  <si>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</si>
  <si>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</si>
  <si>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</si>
  <si>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</si>
  <si>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</si>
  <si>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</si>
  <si>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</si>
  <si>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</si>
  <si>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</si>
  <si>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</si>
  <si>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</si>
  <si>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</si>
  <si>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</si>
  <si>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</si>
  <si>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</si>
  <si>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</si>
  <si>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</si>
  <si>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</si>
  <si>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</si>
  <si>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</si>
  <si>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</si>
  <si>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</si>
  <si>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</si>
  <si>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</si>
  <si>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</si>
  <si>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</si>
  <si>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</si>
  <si>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</si>
  <si>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</si>
  <si>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</si>
  <si>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</si>
  <si>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</si>
  <si>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</si>
  <si>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</si>
  <si>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</si>
  <si>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</si>
  <si>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</si>
  <si>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</si>
  <si>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</si>
  <si>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</si>
  <si>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</si>
  <si>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</si>
  <si>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</si>
  <si>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</si>
  <si>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</si>
  <si>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</si>
  <si>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</si>
  <si>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</si>
  <si>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</si>
  <si>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</si>
  <si>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</si>
  <si>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</si>
  <si>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</si>
  <si>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</si>
  <si>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</si>
  <si>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</si>
  <si>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</si>
  <si>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</si>
  <si>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</si>
  <si>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</si>
  <si>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</si>
  <si>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</si>
  <si>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</si>
  <si>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</si>
  <si>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</si>
  <si>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</si>
  <si>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</si>
  <si>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</si>
  <si>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</si>
  <si>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</si>
  <si>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</si>
  <si>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</si>
  <si>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</si>
  <si>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</si>
  <si>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</si>
  <si>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</si>
  <si>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</si>
  <si>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</si>
  <si>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</si>
  <si>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</si>
  <si>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</si>
  <si>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</si>
  <si>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</si>
  <si>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</si>
  <si>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</si>
  <si>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</si>
  <si>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</si>
  <si>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</si>
  <si>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</si>
  <si>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</si>
  <si>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</si>
  <si>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</si>
  <si>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</si>
  <si>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</si>
  <si>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</si>
  <si>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</si>
  <si>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</si>
  <si>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</si>
  <si>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</si>
  <si>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</si>
  <si>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</si>
  <si>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</si>
  <si>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</si>
  <si>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</si>
  <si>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</si>
  <si>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</si>
  <si>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</si>
  <si>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</si>
  <si>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</si>
  <si>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</si>
  <si>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</si>
  <si>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</si>
  <si>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</si>
  <si>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</si>
  <si>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</si>
  <si>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</si>
  <si>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</si>
  <si>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</si>
  <si>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</si>
  <si>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</si>
  <si>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</si>
  <si>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</si>
  <si>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</si>
  <si>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</si>
  <si>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</si>
  <si>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</si>
  <si>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</si>
  <si>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</si>
  <si>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</si>
  <si>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</si>
  <si>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</si>
  <si>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</si>
  <si>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</si>
  <si>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</si>
  <si>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</si>
  <si>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</si>
  <si>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</si>
  <si>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</si>
  <si>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</si>
  <si>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</si>
  <si>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</si>
  <si>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</si>
  <si>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</si>
  <si>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</si>
  <si>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</si>
  <si>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</si>
  <si>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</si>
  <si>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</si>
  <si>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</si>
  <si>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</si>
  <si>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</si>
  <si>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</si>
  <si>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</si>
  <si>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</si>
  <si>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</si>
  <si>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</si>
  <si>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</si>
  <si>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</si>
  <si>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</si>
  <si>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</si>
  <si>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</si>
  <si>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</si>
  <si>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</si>
  <si>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</si>
  <si>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</si>
  <si>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</si>
  <si>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</si>
  <si>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</si>
  <si>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</si>
  <si>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</si>
  <si>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</si>
  <si>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</si>
  <si>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</si>
  <si>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</si>
  <si>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</si>
  <si>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</si>
  <si>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</si>
  <si>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</si>
  <si>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</si>
  <si>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</si>
  <si>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</si>
  <si>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</si>
  <si>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</si>
  <si>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</si>
  <si>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</si>
  <si>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</si>
  <si>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</si>
  <si>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</si>
  <si>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</si>
  <si>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</si>
  <si>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</si>
  <si>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</si>
  <si>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</si>
  <si>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</si>
  <si>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</si>
  <si>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</si>
  <si>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</si>
  <si>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</si>
  <si>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</si>
  <si>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</si>
  <si>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</si>
  <si>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</si>
  <si>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</si>
  <si>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</si>
  <si>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</si>
  <si>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</si>
  <si>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</si>
  <si>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</si>
  <si>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</si>
  <si>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</si>
  <si>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</si>
  <si>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</si>
  <si>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</si>
  <si>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</si>
  <si>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</si>
  <si>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</si>
  <si>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</si>
  <si>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</si>
  <si>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</si>
  <si>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</si>
  <si>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</si>
  <si>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</si>
  <si>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</si>
  <si>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</si>
  <si>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</si>
  <si>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</si>
  <si>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</si>
  <si>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</si>
  <si>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</si>
  <si>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</si>
  <si>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</si>
  <si>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</si>
  <si>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</si>
  <si>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</si>
  <si>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</si>
  <si>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</si>
  <si>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</si>
  <si>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</si>
  <si>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</si>
  <si>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</si>
  <si>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</si>
  <si>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</si>
  <si>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</si>
  <si>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</si>
  <si>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</si>
  <si>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</si>
  <si>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</si>
  <si>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</si>
  <si>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</si>
  <si>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</si>
  <si>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</si>
  <si>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</si>
  <si>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</si>
  <si>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</si>
  <si>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</si>
  <si>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</si>
  <si>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</si>
  <si>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</si>
  <si>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</si>
  <si>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</si>
  <si>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</si>
  <si>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</si>
  <si>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</si>
  <si>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</si>
  <si>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</si>
  <si>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</si>
  <si>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</si>
  <si>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</si>
  <si>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</si>
  <si>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</si>
  <si>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</si>
  <si>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</si>
  <si>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</si>
  <si>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</si>
  <si>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</si>
  <si>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</si>
  <si>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</si>
  <si>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</si>
  <si>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</si>
  <si>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</si>
  <si>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</si>
  <si>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</si>
  <si>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</si>
  <si>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</si>
  <si>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</si>
  <si>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</si>
  <si>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</si>
  <si>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</si>
  <si>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</si>
  <si>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</si>
  <si>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</si>
  <si>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</si>
  <si>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</si>
  <si>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</si>
  <si>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</si>
  <si>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</si>
  <si>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</si>
  <si>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</si>
  <si>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</si>
  <si>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</si>
  <si>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</si>
  <si>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</si>
  <si>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</si>
  <si>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</si>
  <si>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</si>
  <si>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</si>
  <si>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</si>
  <si>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</si>
  <si>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</si>
  <si>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</si>
  <si>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</si>
  <si>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</si>
  <si>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</si>
  <si>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</si>
  <si>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</si>
  <si>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</si>
  <si>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</si>
  <si>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</si>
  <si>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</si>
  <si>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</si>
  <si>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</si>
  <si>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</si>
  <si>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</si>
  <si>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</si>
  <si>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</si>
  <si>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</si>
  <si>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</si>
  <si>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</si>
  <si>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</si>
  <si>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</si>
  <si>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</si>
  <si>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</si>
  <si>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</si>
  <si>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</si>
  <si>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</si>
  <si>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</si>
  <si>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</si>
  <si>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</si>
  <si>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</si>
  <si>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</si>
  <si>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</si>
  <si>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</si>
  <si>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</si>
  <si>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</si>
  <si>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</si>
  <si>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</si>
  <si>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</si>
  <si>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</si>
  <si>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</si>
  <si>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</si>
  <si>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</si>
  <si>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</si>
  <si>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</si>
  <si>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</si>
  <si>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</si>
  <si>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</si>
  <si>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</si>
  <si>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</si>
  <si>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</si>
  <si>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</si>
  <si>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</si>
  <si>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</si>
  <si>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</si>
  <si>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</si>
  <si>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</si>
  <si>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</si>
  <si>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</si>
  <si>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</si>
  <si>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</si>
  <si>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</si>
  <si>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</si>
  <si>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</si>
  <si>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</si>
  <si>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</si>
  <si>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</si>
  <si>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</si>
  <si>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</si>
  <si>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</si>
  <si>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</si>
  <si>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</si>
  <si>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</si>
  <si>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</si>
  <si>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</si>
  <si>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</si>
  <si>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</si>
  <si>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</si>
  <si>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</si>
  <si>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</si>
  <si>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</si>
  <si>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</si>
  <si>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</si>
  <si>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</si>
  <si>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</si>
  <si>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</si>
  <si>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</si>
  <si>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</si>
  <si>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</si>
  <si>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</si>
  <si>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</si>
  <si>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</si>
  <si>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</si>
  <si>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</si>
  <si>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</si>
  <si>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</si>
  <si>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</si>
  <si>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</si>
  <si>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</si>
  <si>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</si>
  <si>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</si>
  <si>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</si>
  <si>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</si>
  <si>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</si>
  <si>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</si>
  <si>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</si>
  <si>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</si>
  <si>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</si>
  <si>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</si>
  <si>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</si>
  <si>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</si>
  <si>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</si>
  <si>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</si>
  <si>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</si>
  <si>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</si>
  <si>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</si>
  <si>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</si>
  <si>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</si>
  <si>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</si>
  <si>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</si>
  <si>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</si>
  <si>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</si>
  <si>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</si>
  <si>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</si>
  <si>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</si>
  <si>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</si>
  <si>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</si>
  <si>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</si>
  <si>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</si>
  <si>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</si>
  <si>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</si>
  <si>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</si>
  <si>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</si>
  <si>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</si>
  <si>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</si>
  <si>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</si>
  <si>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</si>
  <si>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</si>
  <si>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</si>
  <si>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</si>
  <si>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</si>
  <si>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</si>
  <si>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</si>
  <si>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</si>
  <si>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</si>
  <si>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</si>
  <si>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</si>
  <si>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</si>
  <si>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</si>
  <si>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</si>
  <si>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</si>
  <si>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</si>
  <si>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</si>
  <si>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</si>
  <si>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</si>
  <si>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</si>
  <si>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</si>
  <si>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</si>
  <si>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</si>
  <si>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</si>
  <si>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</si>
  <si>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</si>
  <si>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</si>
  <si>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</si>
  <si>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</si>
  <si>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</si>
  <si>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</si>
  <si>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</si>
  <si>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</si>
  <si>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</si>
  <si>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</si>
  <si>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</si>
  <si>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</si>
  <si>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</si>
  <si>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</si>
  <si>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</si>
  <si>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</si>
  <si>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</si>
  <si>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</si>
  <si>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</si>
  <si>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</si>
  <si>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</si>
  <si>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</si>
  <si>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</si>
  <si>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</si>
  <si>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</si>
  <si>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</si>
  <si>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</si>
  <si>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</si>
  <si>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</si>
  <si>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</si>
  <si>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</si>
  <si>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</si>
  <si>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</si>
  <si>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</si>
  <si>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</si>
  <si>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</si>
  <si>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</si>
  <si>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</si>
  <si>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</si>
  <si>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</si>
  <si>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</si>
  <si>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</si>
  <si>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</si>
  <si>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</si>
  <si>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</si>
  <si>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</si>
  <si>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</si>
  <si>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</si>
  <si>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</si>
  <si>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</si>
  <si>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</si>
  <si>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</si>
  <si>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</si>
  <si>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</si>
  <si>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</si>
  <si>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</si>
  <si>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</si>
  <si>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</si>
  <si>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</si>
  <si>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</si>
  <si>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</si>
  <si>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</si>
  <si>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</si>
  <si>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</si>
  <si>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</si>
  <si>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</si>
  <si>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</si>
  <si>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</si>
  <si>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</si>
  <si>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</si>
  <si>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</si>
  <si>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</si>
  <si>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</si>
  <si>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</si>
  <si>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</si>
  <si>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</si>
  <si>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</si>
  <si>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</si>
  <si>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</si>
  <si>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</si>
  <si>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</si>
  <si>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</si>
  <si>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</si>
  <si>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</si>
  <si>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</si>
  <si>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</si>
  <si>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</si>
  <si>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</si>
  <si>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</si>
  <si>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</si>
  <si>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</si>
  <si>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</si>
  <si>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</si>
  <si>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</si>
  <si>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</si>
  <si>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</si>
  <si>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</si>
  <si>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</si>
  <si>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</si>
  <si>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</si>
  <si>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</si>
  <si>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</si>
  <si>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</si>
  <si>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</si>
  <si>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</si>
  <si>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</si>
  <si>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</si>
  <si>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</si>
  <si>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</si>
  <si>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</si>
  <si>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</si>
  <si>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</si>
  <si>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</si>
  <si>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</si>
  <si>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</si>
  <si>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</si>
  <si>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</si>
  <si>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</si>
  <si>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</si>
  <si>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</si>
  <si>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</si>
  <si>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</si>
  <si>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</si>
  <si>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</si>
  <si>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</si>
  <si>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</si>
  <si>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</si>
  <si>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</si>
  <si>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</si>
  <si>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</si>
  <si>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</si>
  <si>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</si>
  <si>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</si>
  <si>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</si>
  <si>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</si>
  <si>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</si>
  <si>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</si>
  <si>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</si>
  <si>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</si>
  <si>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</si>
  <si>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</si>
  <si>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</si>
  <si>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</si>
  <si>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</si>
  <si>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</si>
  <si>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</si>
  <si>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</si>
  <si>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</si>
  <si>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</si>
  <si>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</si>
  <si>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</si>
  <si>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</si>
  <si>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</si>
  <si>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</si>
  <si>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</si>
  <si>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</si>
  <si>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</si>
  <si>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</si>
  <si>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</si>
  <si>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</si>
  <si>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</si>
  <si>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</si>
  <si>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</si>
  <si>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</si>
  <si>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</si>
  <si>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</si>
  <si>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</si>
  <si>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</si>
  <si>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</si>
  <si>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</si>
  <si>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</si>
  <si>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</si>
  <si>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</si>
  <si>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</si>
  <si>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</si>
  <si>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</si>
  <si>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</si>
  <si>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</si>
  <si>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</si>
  <si>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</si>
  <si>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</si>
  <si>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</si>
  <si>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</si>
  <si>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</si>
  <si>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</si>
  <si>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</si>
  <si>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</si>
  <si>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</si>
  <si>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</si>
  <si>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</si>
  <si>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</si>
  <si>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</si>
  <si>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</si>
  <si>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</si>
  <si>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</si>
  <si>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</si>
  <si>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</si>
  <si>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</si>
  <si>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</si>
  <si>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</si>
  <si>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</si>
  <si>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</si>
  <si>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</si>
  <si>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</si>
  <si>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</si>
  <si>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</si>
  <si>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</si>
  <si>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</si>
  <si>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</si>
  <si>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</si>
  <si>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</si>
  <si>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</si>
  <si>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</si>
  <si>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</si>
  <si>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</si>
  <si>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</si>
  <si>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</si>
  <si>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</si>
  <si>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</si>
  <si>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</si>
  <si>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</si>
  <si>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</si>
  <si>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</si>
  <si>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</si>
  <si>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</si>
  <si>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</si>
  <si>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</si>
  <si>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</si>
  <si>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</si>
  <si>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</si>
  <si>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</si>
  <si>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</si>
  <si>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</si>
  <si>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</si>
  <si>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</si>
  <si>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</si>
  <si>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</si>
  <si>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</si>
  <si>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</si>
  <si>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</si>
  <si>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</si>
  <si>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</si>
  <si>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</si>
  <si>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</si>
  <si>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</si>
  <si>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</si>
  <si>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</si>
  <si>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</si>
  <si>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</si>
  <si>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</si>
  <si>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</si>
  <si>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</si>
  <si>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</si>
  <si>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</si>
  <si>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</si>
  <si>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</si>
  <si>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</si>
  <si>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</si>
  <si>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</si>
  <si>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</si>
  <si>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</si>
  <si>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</si>
  <si>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</si>
  <si>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</si>
  <si>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</si>
  <si>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</si>
  <si>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</si>
  <si>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</si>
  <si>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</si>
  <si>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</si>
  <si>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</si>
  <si>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</si>
  <si>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</si>
  <si>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</si>
  <si>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</si>
  <si>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</si>
  <si>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</si>
  <si>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</si>
  <si>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</si>
  <si>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</si>
  <si>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</si>
  <si>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</si>
  <si>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</si>
  <si>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</si>
  <si>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</si>
  <si>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</si>
  <si>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</si>
  <si>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</si>
  <si>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</si>
  <si>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</si>
  <si>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</si>
  <si>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</si>
  <si>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</si>
  <si>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</si>
  <si>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</si>
  <si>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</si>
  <si>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</si>
  <si>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</si>
  <si>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</si>
  <si>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</si>
  <si>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</si>
  <si>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</si>
  <si>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</si>
  <si>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</si>
  <si>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</si>
  <si>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</si>
  <si>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</si>
  <si>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</si>
  <si>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</si>
  <si>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</si>
  <si>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</si>
  <si>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</si>
  <si>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</si>
  <si>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</si>
  <si>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</si>
  <si>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</si>
  <si>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</si>
  <si>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</si>
  <si>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</si>
  <si>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</si>
  <si>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</si>
  <si>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</si>
  <si>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</si>
  <si>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</si>
  <si>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</si>
  <si>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</si>
  <si>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</si>
  <si>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</si>
  <si>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</si>
  <si>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</si>
  <si>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</si>
  <si>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</si>
  <si>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</si>
  <si>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</si>
  <si>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</si>
  <si>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</si>
  <si>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</si>
  <si>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</si>
  <si>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</si>
  <si>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</si>
  <si>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</si>
  <si>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</si>
  <si>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</si>
  <si>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</si>
  <si>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</si>
  <si>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</si>
  <si>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</si>
  <si>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</si>
  <si>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</si>
  <si>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</si>
  <si>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</si>
  <si>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</si>
  <si>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</si>
  <si>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</si>
  <si>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</si>
  <si>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</si>
  <si>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</si>
  <si>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</si>
  <si>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</si>
  <si>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</si>
  <si>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</si>
  <si>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</si>
  <si>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</si>
  <si>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</si>
  <si>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</si>
  <si>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</si>
  <si>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</si>
  <si>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</si>
  <si>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</si>
  <si>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</si>
  <si>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</si>
  <si>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</si>
  <si>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</si>
  <si>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</si>
  <si>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</si>
  <si>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</si>
  <si>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</si>
  <si>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</si>
  <si>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</si>
  <si>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</si>
  <si>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</si>
  <si>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</si>
  <si>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</si>
  <si>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</si>
  <si>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</si>
  <si>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</si>
  <si>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</si>
  <si>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</si>
  <si>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</si>
  <si>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</si>
  <si>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</si>
  <si>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</si>
  <si>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</si>
  <si>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</si>
  <si>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</si>
  <si>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</si>
  <si>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</si>
  <si>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</si>
  <si>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</si>
  <si>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</si>
  <si>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</si>
  <si>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</si>
  <si>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</si>
  <si>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</si>
  <si>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</si>
  <si>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</si>
  <si>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</si>
  <si>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</si>
  <si>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</si>
  <si>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</si>
  <si>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</si>
  <si>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</si>
  <si>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</si>
  <si>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</si>
  <si>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</si>
  <si>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</si>
  <si>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</si>
  <si>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</si>
  <si>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</si>
  <si>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</si>
  <si>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</si>
  <si>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</si>
  <si>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</si>
  <si>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</si>
  <si>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</si>
  <si>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</si>
  <si>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</si>
  <si>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</si>
  <si>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</si>
  <si>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</si>
  <si>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</si>
  <si>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</si>
  <si>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</si>
  <si>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</si>
  <si>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</si>
  <si>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</si>
  <si>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</si>
  <si>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</si>
  <si>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</si>
  <si>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</si>
  <si>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</si>
  <si>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</si>
  <si>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</si>
  <si>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</si>
  <si>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</si>
  <si>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</si>
  <si>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</si>
  <si>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</si>
  <si>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</si>
  <si>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</si>
  <si>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</si>
  <si>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</si>
  <si>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</si>
  <si>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</si>
  <si>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</si>
  <si>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</si>
  <si>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</si>
  <si>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</si>
  <si>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</si>
  <si>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</si>
  <si>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</si>
  <si>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</si>
  <si>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</si>
  <si>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</si>
  <si>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</si>
  <si>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</si>
  <si>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</si>
  <si>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</si>
  <si>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</si>
  <si>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</si>
  <si>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</si>
  <si>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</si>
  <si>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</si>
  <si>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</si>
  <si>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</si>
  <si>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</si>
  <si>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</si>
  <si>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</si>
  <si>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</si>
  <si>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</si>
  <si>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</si>
  <si>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</si>
  <si>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</si>
  <si>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</si>
  <si>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</si>
  <si>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</si>
  <si>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</si>
  <si>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</si>
  <si>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</si>
  <si>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</si>
  <si>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</si>
  <si>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</si>
  <si>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</si>
  <si>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</si>
  <si>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</si>
  <si>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</si>
  <si>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</si>
  <si>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</si>
  <si>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</si>
  <si>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</si>
  <si>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</si>
  <si>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</si>
  <si>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</si>
  <si>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</si>
  <si>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</si>
  <si>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</si>
  <si>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</si>
  <si>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</si>
  <si>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</si>
  <si>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</si>
  <si>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</si>
  <si>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</si>
  <si>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</si>
  <si>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</si>
  <si>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</si>
  <si>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</si>
  <si>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</si>
  <si>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</si>
  <si>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</si>
  <si>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</si>
  <si>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</si>
  <si>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</si>
  <si>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</si>
  <si>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</si>
  <si>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</si>
  <si>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</si>
  <si>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</si>
  <si>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</si>
  <si>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</si>
  <si>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</si>
  <si>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</si>
  <si>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</si>
  <si>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</si>
  <si>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</si>
  <si>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</si>
  <si>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</si>
  <si>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</si>
  <si>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</si>
  <si>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</si>
  <si>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</si>
  <si>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</si>
  <si>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</si>
  <si>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</si>
  <si>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</si>
  <si>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</si>
  <si>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</si>
  <si>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</si>
  <si>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</si>
  <si>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</si>
  <si>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</si>
  <si>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</si>
  <si>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</si>
  <si>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</si>
  <si>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</si>
  <si>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</si>
  <si>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</si>
  <si>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</si>
  <si>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</si>
  <si>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</si>
  <si>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</si>
  <si>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</si>
  <si>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</si>
  <si>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</si>
  <si>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</si>
  <si>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</si>
  <si>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</si>
  <si>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</si>
  <si>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</si>
  <si>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</si>
  <si>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</si>
  <si>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</si>
  <si>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</si>
  <si>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</si>
  <si>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</si>
  <si>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</si>
  <si>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</si>
  <si>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</si>
  <si>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</si>
  <si>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</si>
  <si>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</si>
  <si>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</si>
  <si>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</si>
  <si>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</si>
  <si>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</si>
  <si>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</si>
  <si>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</si>
  <si>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</si>
  <si>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</si>
  <si>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</si>
  <si>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</si>
  <si>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</si>
  <si>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</si>
  <si>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</si>
  <si>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</si>
  <si>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</si>
  <si>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</si>
  <si>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</si>
  <si>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</si>
  <si>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</si>
  <si>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</si>
  <si>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</si>
  <si>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</si>
  <si>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</si>
  <si>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</si>
  <si>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</si>
  <si>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</si>
  <si>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</si>
  <si>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</si>
  <si>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</si>
  <si>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</si>
  <si>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</si>
  <si>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</si>
  <si>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</si>
  <si>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</si>
  <si>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</si>
  <si>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</si>
  <si>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</si>
  <si>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</si>
  <si>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</si>
  <si>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</si>
  <si>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</si>
  <si>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</si>
  <si>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</si>
  <si>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</si>
  <si>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</si>
  <si>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</si>
  <si>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</si>
  <si>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</si>
  <si>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</si>
  <si>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</si>
  <si>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</si>
  <si>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</si>
  <si>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</si>
  <si>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</si>
  <si>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</si>
  <si>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</si>
  <si>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</si>
  <si>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</si>
  <si>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</si>
  <si>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</si>
  <si>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</si>
  <si>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</si>
  <si>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</si>
  <si>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</si>
  <si>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</si>
  <si>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</si>
  <si>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</si>
  <si>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</si>
  <si>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</si>
  <si>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</si>
  <si>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</si>
  <si>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</si>
  <si>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</si>
  <si>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</si>
  <si>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</si>
  <si>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</si>
  <si>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</si>
  <si>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</si>
  <si>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</si>
  <si>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</si>
  <si>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</si>
  <si>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</si>
  <si>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</si>
  <si>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</si>
  <si>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</si>
  <si>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</si>
  <si>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</si>
  <si>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</si>
  <si>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</si>
  <si>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</si>
  <si>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</si>
  <si>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</si>
  <si>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</si>
  <si>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</si>
  <si>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</si>
  <si>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</si>
  <si>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</si>
  <si>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</si>
  <si>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</si>
  <si>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</si>
  <si>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</si>
  <si>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</si>
  <si>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</si>
  <si>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</si>
  <si>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</si>
  <si>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</si>
  <si>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</si>
  <si>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</si>
  <si>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</si>
  <si>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</si>
  <si>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</si>
  <si>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</si>
  <si>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</si>
  <si>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</si>
  <si>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</si>
  <si>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</si>
  <si>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</si>
  <si>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</si>
  <si>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</si>
  <si>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</si>
  <si>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</si>
  <si>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</si>
  <si>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</si>
  <si>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</si>
  <si>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</si>
  <si>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</si>
  <si>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</si>
  <si>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</si>
  <si>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</si>
  <si>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</si>
  <si>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</si>
  <si>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</si>
  <si>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</si>
  <si>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</si>
  <si>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</si>
  <si>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</si>
  <si>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</si>
  <si>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</si>
  <si>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</si>
  <si>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</si>
  <si>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</si>
  <si>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</si>
  <si>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</si>
  <si>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</si>
  <si>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</si>
  <si>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</si>
  <si>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</si>
  <si>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</si>
  <si>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</si>
  <si>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</si>
  <si>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</si>
  <si>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</si>
  <si>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</si>
  <si>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</si>
  <si>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</si>
  <si>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</si>
  <si>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</si>
  <si>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</si>
  <si>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</si>
  <si>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</si>
  <si>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</si>
  <si>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</si>
  <si>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</si>
  <si>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</si>
  <si>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</si>
  <si>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</si>
  <si>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</si>
  <si>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</si>
  <si>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</si>
  <si>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</si>
  <si>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</si>
  <si>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</si>
  <si>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</si>
  <si>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</si>
  <si>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</si>
  <si>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</si>
  <si>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</si>
  <si>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</si>
  <si>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</si>
  <si>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</si>
  <si>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</si>
  <si>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</si>
  <si>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</si>
  <si>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</si>
  <si>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</si>
  <si>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</si>
  <si>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</si>
  <si>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</si>
  <si>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</si>
  <si>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</si>
  <si>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</si>
  <si>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</si>
  <si>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</si>
  <si>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</si>
  <si>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</si>
  <si>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</si>
  <si>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</si>
  <si>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</si>
  <si>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</si>
  <si>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</si>
  <si>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</si>
  <si>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</si>
  <si>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</si>
  <si>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</si>
  <si>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</si>
  <si>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</si>
  <si>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</si>
  <si>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</si>
  <si>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</si>
  <si>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</si>
  <si>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</si>
  <si>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</si>
  <si>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</si>
  <si>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</si>
  <si>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</si>
  <si>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</si>
  <si>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</si>
  <si>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</si>
  <si>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</si>
  <si>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</si>
  <si>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</si>
  <si>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</si>
  <si>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</si>
  <si>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</si>
  <si>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</si>
  <si>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</si>
  <si>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</si>
  <si>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</si>
  <si>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</si>
  <si>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</si>
  <si>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</si>
  <si>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</si>
  <si>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</si>
  <si>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</si>
  <si>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</si>
  <si>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</si>
  <si>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</si>
  <si>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</si>
  <si>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</si>
  <si>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</si>
  <si>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</si>
  <si>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</si>
  <si>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</si>
  <si>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</si>
  <si>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</si>
  <si>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</si>
  <si>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</si>
  <si>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</si>
  <si>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</si>
  <si>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</si>
  <si>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</si>
  <si>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</si>
  <si>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</si>
  <si>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</si>
  <si>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</si>
  <si>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</si>
  <si>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</si>
  <si>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</si>
  <si>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</si>
  <si>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</si>
  <si>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</si>
  <si>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</si>
  <si>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</si>
  <si>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</si>
  <si>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</si>
  <si>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</si>
  <si>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</si>
  <si>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</si>
  <si>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</si>
  <si>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</si>
  <si>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</si>
  <si>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</si>
  <si>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</si>
  <si>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</si>
  <si>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</si>
  <si>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</si>
  <si>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</si>
  <si>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</si>
  <si>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</si>
  <si>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</si>
  <si>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</si>
  <si>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</si>
  <si>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</si>
  <si>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</si>
  <si>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</si>
  <si>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</si>
  <si>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</si>
  <si>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</si>
  <si>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</si>
  <si>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</si>
  <si>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</si>
  <si>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</si>
  <si>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</si>
  <si>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</si>
  <si>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</si>
  <si>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</si>
  <si>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</si>
  <si>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</si>
  <si>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</si>
  <si>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</si>
  <si>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</si>
  <si>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</si>
  <si>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</si>
  <si>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</si>
  <si>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</si>
  <si>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</si>
  <si>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</si>
  <si>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</si>
  <si>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</si>
  <si>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</si>
  <si>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</si>
  <si>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</si>
  <si>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</si>
  <si>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</si>
  <si>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</si>
  <si>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</si>
  <si>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</si>
  <si>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</si>
  <si>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</si>
  <si>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</si>
  <si>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</si>
  <si>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</si>
  <si>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</si>
  <si>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</si>
  <si>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</si>
  <si>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</si>
  <si>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</si>
  <si>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</si>
  <si>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</si>
  <si>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</si>
  <si>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</si>
  <si>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</si>
  <si>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</si>
  <si>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</si>
  <si>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</si>
  <si>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</si>
  <si>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</si>
  <si>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</si>
  <si>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</si>
  <si>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</si>
  <si>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</si>
  <si>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</si>
  <si>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</si>
  <si>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</si>
  <si>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</si>
  <si>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</si>
  <si>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</si>
  <si>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</si>
  <si>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</si>
  <si>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</si>
  <si>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</si>
  <si>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</si>
  <si>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</si>
  <si>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</si>
  <si>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</si>
  <si>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</si>
  <si>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</si>
  <si>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</si>
  <si>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</si>
  <si>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</si>
  <si>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</si>
  <si>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</si>
  <si>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</si>
  <si>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</si>
  <si>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</si>
  <si>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</si>
  <si>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</si>
  <si>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</si>
  <si>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</si>
  <si>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</si>
  <si>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</si>
  <si>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</si>
  <si>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</si>
  <si>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</si>
  <si>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</si>
  <si>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</si>
  <si>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</si>
  <si>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</si>
  <si>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</si>
  <si>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</si>
  <si>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</si>
  <si>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</si>
  <si>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</si>
  <si>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</si>
  <si>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</si>
  <si>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</si>
  <si>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</si>
  <si>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</si>
  <si>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</si>
  <si>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</si>
  <si>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</si>
  <si>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</si>
  <si>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</si>
  <si>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</si>
  <si>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</si>
  <si>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</si>
  <si>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</si>
  <si>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</si>
  <si>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</si>
  <si>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</si>
  <si>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</si>
  <si>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</si>
  <si>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</si>
  <si>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</si>
  <si>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</si>
  <si>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</si>
  <si>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</si>
  <si>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</si>
  <si>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</si>
  <si>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</si>
  <si>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</si>
  <si>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</si>
  <si>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</si>
  <si>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</si>
  <si>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</si>
  <si>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</si>
  <si>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</si>
  <si>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</si>
  <si>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</si>
  <si>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</si>
  <si>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</si>
  <si>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</si>
  <si>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</si>
  <si>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</si>
  <si>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</si>
  <si>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</si>
  <si>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</si>
  <si>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</si>
  <si>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</si>
  <si>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</si>
  <si>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</si>
  <si>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</si>
  <si>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</si>
  <si>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</si>
  <si>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</si>
  <si>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</si>
  <si>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</si>
  <si>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</si>
  <si>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</si>
  <si>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</si>
  <si>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</si>
  <si>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</si>
  <si>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</si>
  <si>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</si>
  <si>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</si>
  <si>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</si>
  <si>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</si>
  <si>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</si>
  <si>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</si>
  <si>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</si>
  <si>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</si>
  <si>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</si>
  <si>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</si>
  <si>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</si>
  <si>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</si>
  <si>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</si>
  <si>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</si>
  <si>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</si>
  <si>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</si>
  <si>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</si>
  <si>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</si>
  <si>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</si>
  <si>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</si>
  <si>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</si>
  <si>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</si>
  <si>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</si>
  <si>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</si>
  <si>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</si>
  <si>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</si>
  <si>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</si>
  <si>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</si>
  <si>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</si>
  <si>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</si>
  <si>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</si>
  <si>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</si>
  <si>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</si>
  <si>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</si>
  <si>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</si>
  <si>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</si>
  <si>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</si>
  <si>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</si>
  <si>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</si>
  <si>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</si>
  <si>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</si>
  <si>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</si>
  <si>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</si>
  <si>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</si>
  <si>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</si>
  <si>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</si>
  <si>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</si>
  <si>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</si>
  <si>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</si>
  <si>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</si>
  <si>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</si>
  <si>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</si>
  <si>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</si>
  <si>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</si>
  <si>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</si>
  <si>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</si>
  <si>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</si>
  <si>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</si>
  <si>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</si>
  <si>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</si>
  <si>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</si>
  <si>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</si>
  <si>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</si>
  <si>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</si>
  <si>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</si>
  <si>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</si>
  <si>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</si>
  <si>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</si>
  <si>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</si>
  <si>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</si>
  <si>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</si>
  <si>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</si>
  <si>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</si>
  <si>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</si>
  <si>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</si>
  <si>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</si>
  <si>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</si>
  <si>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</si>
  <si>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</si>
  <si>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</si>
  <si>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</si>
  <si>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</si>
  <si>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</si>
  <si>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</si>
  <si>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</si>
  <si>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</si>
  <si>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</si>
  <si>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</si>
  <si>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</si>
  <si>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</si>
  <si>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</si>
  <si>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</si>
  <si>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</si>
  <si>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</si>
  <si>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</si>
  <si>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</si>
  <si>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</si>
  <si>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</si>
  <si>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</si>
  <si>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</si>
  <si>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</si>
  <si>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</si>
  <si>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</si>
  <si>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</si>
  <si>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</si>
  <si>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</si>
  <si>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</si>
  <si>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</si>
  <si>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</si>
  <si>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</si>
  <si>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</si>
  <si>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</si>
  <si>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</si>
  <si>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</si>
  <si>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</si>
  <si>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</si>
  <si>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</si>
  <si>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</si>
  <si>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</si>
  <si>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</si>
  <si>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</si>
  <si>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</si>
  <si>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</si>
  <si>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</si>
  <si>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</si>
  <si>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</si>
  <si>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</si>
  <si>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</si>
  <si>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</si>
  <si>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</si>
  <si>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</si>
  <si>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</si>
  <si>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</si>
  <si>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</si>
  <si>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</si>
  <si>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</si>
  <si>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</si>
  <si>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</si>
  <si>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</si>
  <si>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</si>
  <si>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</si>
  <si>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</si>
  <si>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</si>
  <si>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</si>
  <si>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</si>
  <si>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</si>
  <si>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</si>
  <si>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</si>
  <si>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</si>
  <si>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</si>
  <si>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</si>
  <si>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</si>
  <si>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</si>
  <si>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</si>
  <si>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</si>
  <si>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</si>
  <si>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</si>
  <si>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</si>
  <si>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</si>
  <si>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</si>
  <si>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</si>
  <si>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</si>
  <si>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</si>
  <si>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</si>
  <si>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</si>
  <si>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</si>
  <si>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</si>
  <si>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</si>
  <si>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</si>
  <si>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</si>
  <si>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</si>
  <si>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</si>
  <si>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</si>
  <si>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</si>
  <si>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</si>
  <si>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</si>
  <si>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</si>
  <si>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</si>
  <si>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</si>
  <si>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</si>
  <si>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</si>
  <si>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</si>
  <si>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</si>
  <si>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</si>
  <si>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</si>
  <si>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</si>
  <si>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</si>
  <si>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</si>
  <si>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</si>
  <si>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</si>
  <si>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</si>
  <si>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</si>
  <si>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</si>
  <si>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</si>
  <si>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</si>
  <si>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</si>
  <si>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</si>
  <si>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</si>
  <si>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</si>
  <si>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</si>
  <si>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</si>
  <si>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</si>
  <si>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</si>
  <si>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</si>
  <si>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</si>
  <si>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</si>
  <si>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</si>
  <si>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</si>
  <si>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</si>
  <si>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</si>
  <si>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</si>
  <si>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</si>
  <si>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</si>
  <si>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</si>
  <si>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</si>
  <si>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</si>
  <si>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</si>
  <si>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</si>
  <si>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</si>
  <si>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</si>
  <si>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</si>
  <si>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</si>
  <si>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</si>
  <si>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</si>
  <si>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</si>
  <si>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</si>
  <si>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</si>
  <si>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</si>
  <si>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</si>
  <si>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</si>
  <si>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</si>
  <si>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</si>
  <si>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</si>
  <si>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</si>
  <si>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</si>
  <si>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</si>
  <si>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</si>
  <si>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</si>
  <si>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</si>
  <si>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</si>
  <si>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</si>
  <si>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</si>
  <si>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</si>
  <si>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</si>
  <si>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</si>
  <si>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</si>
  <si>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</si>
  <si>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</si>
  <si>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</si>
  <si>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</si>
  <si>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</si>
  <si>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</si>
  <si>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</si>
  <si>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</si>
  <si>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</si>
  <si>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</si>
  <si>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</si>
  <si>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</si>
  <si>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</si>
  <si>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</si>
  <si>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</si>
  <si>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</si>
  <si>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</si>
  <si>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</si>
  <si>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</si>
  <si>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</si>
  <si>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</si>
  <si>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</si>
  <si>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</si>
  <si>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</si>
  <si>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</si>
  <si>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</si>
  <si>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</si>
  <si>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</si>
  <si>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</si>
  <si>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</si>
  <si>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</si>
  <si>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</si>
  <si>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</si>
  <si>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</si>
  <si>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</si>
  <si>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</si>
  <si>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</si>
  <si>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</si>
  <si>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</si>
  <si>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</si>
  <si>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</si>
  <si>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</si>
  <si>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</si>
  <si>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</si>
  <si>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</si>
  <si>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</si>
  <si>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</si>
  <si>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</si>
  <si>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</si>
  <si>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</si>
  <si>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</si>
  <si>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</si>
  <si>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</si>
  <si>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</si>
  <si>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</si>
  <si>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</si>
  <si>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</si>
  <si>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</si>
  <si>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</si>
  <si>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</si>
  <si>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</si>
  <si>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</si>
  <si>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</si>
  <si>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</si>
  <si>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</si>
  <si>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</si>
  <si>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</si>
  <si>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</si>
  <si>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</si>
  <si>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</si>
  <si>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</si>
  <si>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</si>
  <si>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</si>
  <si>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</si>
  <si>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</si>
  <si>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</si>
  <si>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</si>
  <si>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</si>
  <si>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</si>
  <si>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</si>
  <si>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</si>
  <si>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</si>
  <si>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</si>
  <si>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</si>
  <si>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</si>
  <si>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</si>
  <si>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</si>
  <si>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</si>
  <si>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</si>
  <si>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</si>
  <si>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</si>
  <si>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</si>
  <si>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</si>
  <si>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</si>
  <si>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</si>
  <si>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</si>
  <si>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</si>
  <si>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</si>
  <si>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</si>
  <si>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</si>
  <si>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</si>
  <si>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</si>
  <si>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</si>
  <si>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</si>
  <si>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</si>
  <si>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</si>
  <si>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</si>
  <si>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</si>
  <si>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</si>
  <si>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</si>
  <si>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</si>
  <si>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</si>
  <si>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</si>
  <si>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</si>
  <si>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</si>
  <si>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</si>
  <si>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</si>
  <si>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</si>
  <si>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</si>
  <si>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</si>
  <si>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</si>
  <si>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</si>
  <si>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</si>
  <si>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</si>
  <si>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</si>
  <si>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</si>
  <si>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</si>
  <si>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</si>
  <si>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</si>
  <si>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</si>
  <si>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</si>
  <si>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</si>
  <si>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</si>
  <si>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</si>
  <si>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</si>
  <si>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</si>
  <si>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</si>
  <si>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</si>
  <si>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</si>
  <si>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</si>
  <si>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</si>
  <si>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</si>
  <si>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</si>
  <si>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</si>
  <si>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</si>
  <si>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</si>
  <si>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</si>
  <si>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</si>
  <si>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</si>
  <si>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</si>
  <si>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</si>
  <si>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</si>
  <si>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</si>
  <si>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</si>
  <si>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</si>
  <si>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</si>
  <si>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</si>
  <si>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</si>
  <si>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</si>
  <si>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</si>
  <si>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</si>
  <si>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</si>
  <si>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</si>
  <si>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</si>
  <si>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</si>
  <si>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</si>
  <si>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</si>
  <si>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</si>
  <si>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</si>
  <si>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</si>
  <si>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</si>
  <si>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</si>
  <si>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</si>
  <si>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</si>
  <si>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</si>
  <si>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</si>
  <si>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</si>
  <si>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</si>
  <si>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</si>
  <si>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</si>
  <si>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</si>
  <si>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</si>
  <si>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</si>
  <si>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</si>
  <si>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</si>
  <si>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</si>
  <si>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</si>
  <si>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</si>
  <si>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</si>
  <si>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</si>
  <si>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</si>
  <si>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</si>
  <si>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</si>
  <si>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</si>
  <si>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</si>
  <si>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</si>
  <si>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</si>
  <si>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</si>
  <si>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</si>
  <si>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</si>
  <si>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</si>
  <si>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</si>
  <si>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</si>
  <si>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</si>
  <si>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</si>
  <si>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</si>
  <si>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</si>
  <si>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</si>
  <si>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</si>
  <si>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</si>
  <si>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</si>
  <si>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</si>
  <si>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</si>
  <si>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</si>
  <si>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</si>
  <si>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</si>
  <si>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</si>
  <si>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</si>
  <si>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</si>
  <si>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</si>
  <si>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</si>
  <si>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</si>
  <si>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</si>
  <si>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</si>
  <si>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</si>
  <si>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</si>
  <si>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</si>
  <si>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</si>
  <si>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</si>
  <si>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</si>
  <si>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</si>
  <si>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</si>
  <si>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</si>
  <si>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</si>
  <si>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</si>
  <si>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</si>
  <si>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</si>
  <si>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</si>
  <si>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</si>
  <si>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</si>
  <si>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</si>
  <si>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</si>
  <si>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</si>
  <si>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</si>
  <si>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</si>
  <si>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</si>
  <si>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</si>
  <si>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</si>
  <si>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</si>
  <si>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</si>
  <si>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</si>
  <si>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</si>
  <si>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</si>
  <si>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</si>
  <si>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</si>
  <si>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</si>
  <si>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</si>
  <si>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</si>
  <si>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</si>
  <si>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</si>
  <si>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</si>
  <si>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</si>
  <si>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</si>
  <si>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</si>
  <si>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</si>
  <si>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</si>
  <si>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</si>
  <si>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</si>
  <si>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</si>
  <si>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</si>
  <si>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</si>
  <si>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</si>
  <si>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</si>
  <si>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</si>
  <si>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</si>
  <si>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</si>
  <si>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</si>
  <si>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</si>
  <si>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</si>
  <si>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</si>
  <si>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</si>
  <si>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</si>
  <si>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</si>
  <si>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</si>
  <si>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</si>
  <si>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</si>
  <si>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</si>
  <si>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</si>
  <si>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</si>
  <si>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</si>
  <si>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</si>
  <si>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</si>
  <si>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</si>
  <si>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</si>
  <si>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</si>
  <si>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</si>
  <si>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</si>
  <si>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</si>
  <si>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</si>
  <si>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</si>
  <si>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</si>
  <si>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</si>
  <si>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</si>
  <si>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</si>
  <si>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</si>
  <si>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</si>
  <si>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</si>
  <si>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</si>
  <si>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</si>
  <si>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</si>
  <si>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</si>
  <si>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</si>
  <si>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</si>
  <si>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</si>
  <si>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</si>
  <si>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</si>
  <si>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</si>
  <si>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</si>
  <si>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</si>
  <si>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</si>
  <si>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</si>
  <si>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</si>
  <si>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</si>
  <si>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</si>
  <si>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</si>
  <si>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</si>
  <si>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</si>
  <si>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</si>
  <si>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</si>
  <si>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</si>
  <si>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</si>
  <si>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</si>
  <si>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</si>
  <si>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</si>
  <si>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</si>
  <si>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</si>
  <si>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</si>
  <si>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</si>
  <si>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</si>
  <si>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</si>
  <si>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</si>
  <si>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</si>
  <si>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</si>
  <si>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</si>
  <si>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</si>
  <si>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</si>
  <si>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</si>
  <si>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</si>
  <si>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</si>
  <si>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</si>
  <si>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</si>
  <si>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</si>
  <si>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</si>
  <si>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</si>
  <si>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</si>
  <si>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</si>
  <si>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</si>
  <si>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</si>
  <si>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</si>
  <si>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</si>
  <si>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</si>
  <si>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</si>
  <si>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</si>
  <si>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</si>
  <si>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</si>
  <si>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</si>
  <si>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</si>
  <si>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</si>
  <si>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</si>
  <si>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</si>
  <si>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</si>
  <si>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</si>
  <si>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</si>
  <si>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</si>
  <si>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</si>
  <si>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</si>
  <si>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</si>
  <si>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</si>
  <si>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</si>
  <si>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</si>
  <si>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</si>
  <si>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</si>
  <si>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</si>
  <si>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</si>
  <si>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</si>
  <si>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</si>
  <si>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</si>
  <si>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</si>
  <si>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</si>
  <si>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</si>
  <si>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</si>
  <si>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</si>
  <si>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</si>
  <si>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</si>
  <si>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</si>
  <si>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</si>
  <si>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</si>
  <si>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</si>
  <si>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</si>
  <si>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</si>
  <si>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</si>
  <si>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</si>
  <si>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</si>
  <si>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</si>
  <si>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</si>
  <si>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</si>
  <si>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</si>
  <si>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</si>
  <si>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</si>
  <si>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</si>
  <si>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</si>
  <si>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</si>
  <si>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</si>
  <si>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</si>
  <si>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</si>
  <si>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</si>
  <si>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</si>
  <si>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</si>
  <si>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</si>
  <si>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</si>
  <si>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</si>
  <si>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</si>
  <si>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</si>
  <si>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</si>
  <si>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</si>
  <si>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</si>
  <si>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</si>
  <si>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</si>
  <si>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</si>
  <si>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</si>
  <si>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</si>
  <si>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</si>
  <si>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</si>
  <si>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</si>
  <si>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</si>
  <si>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</si>
  <si>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</si>
  <si>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</si>
  <si>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</si>
  <si>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</si>
  <si>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</si>
  <si>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</si>
  <si>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</si>
  <si>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</si>
  <si>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</si>
  <si>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</si>
  <si>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</si>
  <si>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</si>
  <si>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</si>
  <si>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</si>
  <si>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</si>
  <si>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</si>
  <si>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</si>
  <si>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</si>
  <si>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</si>
  <si>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</si>
  <si>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</si>
  <si>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</si>
  <si>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</si>
  <si>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</si>
  <si>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</si>
  <si>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</si>
  <si>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</si>
  <si>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</si>
  <si>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</si>
  <si>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</si>
  <si>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</si>
  <si>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</si>
  <si>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</si>
  <si>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</si>
  <si>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</si>
  <si>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</si>
  <si>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</si>
  <si>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</si>
  <si>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</si>
  <si>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</si>
  <si>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</si>
  <si>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</si>
  <si>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</si>
  <si>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</si>
  <si>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</si>
  <si>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</si>
  <si>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</si>
  <si>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</si>
  <si>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</si>
  <si>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</si>
  <si>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</si>
  <si>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</si>
  <si>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</si>
  <si>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</si>
  <si>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</si>
  <si>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</si>
  <si>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</si>
  <si>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</si>
  <si>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</si>
  <si>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</si>
  <si>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</si>
  <si>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</si>
  <si>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</si>
  <si>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</si>
  <si>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</si>
  <si>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</si>
  <si>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</si>
  <si>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</si>
  <si>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</si>
  <si>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</si>
  <si>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</si>
  <si>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</si>
  <si>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</si>
  <si>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</si>
  <si>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</si>
  <si>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</si>
  <si>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</si>
  <si>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</si>
  <si>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</si>
  <si>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</si>
  <si>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</si>
  <si>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</si>
  <si>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</si>
  <si>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</si>
  <si>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</si>
  <si>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</si>
  <si>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</si>
  <si>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</si>
  <si>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</si>
  <si>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</si>
  <si>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</si>
  <si>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</si>
  <si>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</si>
  <si>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</si>
  <si>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</si>
  <si>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</si>
  <si>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</si>
  <si>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</si>
  <si>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</si>
  <si>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</si>
  <si>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</si>
  <si>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</si>
  <si>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</si>
  <si>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</si>
  <si>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</si>
  <si>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</si>
  <si>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</si>
  <si>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</si>
  <si>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</si>
  <si>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</si>
  <si>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</si>
  <si>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</si>
  <si>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</si>
  <si>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</si>
  <si>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</si>
  <si>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</si>
  <si>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</si>
  <si>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</si>
  <si>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</si>
  <si>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</si>
  <si>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</si>
  <si>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</si>
  <si>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</si>
  <si>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</si>
  <si>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</si>
  <si>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</si>
  <si>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</si>
  <si>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</si>
  <si>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</si>
  <si>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</si>
  <si>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</si>
  <si>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</si>
  <si>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</si>
  <si>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</si>
  <si>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</si>
  <si>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</si>
  <si>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</si>
  <si>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</si>
  <si>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</si>
  <si>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</si>
  <si>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</si>
  <si>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</si>
  <si>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</si>
  <si>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</si>
  <si>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</si>
  <si>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</si>
  <si>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</si>
  <si>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</si>
  <si>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</si>
  <si>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</si>
  <si>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</si>
  <si>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</si>
  <si>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</si>
  <si>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</si>
  <si>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</si>
  <si>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</si>
  <si>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</si>
  <si>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</si>
  <si>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</si>
  <si>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</si>
  <si>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</si>
  <si>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</si>
  <si>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</si>
  <si>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</si>
  <si>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</si>
  <si>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</si>
  <si>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</si>
  <si>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</si>
  <si>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</si>
  <si>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</si>
  <si>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</si>
  <si>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</si>
  <si>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</si>
  <si>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</si>
  <si>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</si>
  <si>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</si>
  <si>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</si>
  <si>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</si>
  <si>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</si>
  <si>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</si>
  <si>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</si>
  <si>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</si>
  <si>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</si>
  <si>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</si>
  <si>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</si>
  <si>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</si>
  <si>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</si>
  <si>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</si>
  <si>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</si>
  <si>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</si>
  <si>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</si>
  <si>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</si>
  <si>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</si>
  <si>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</si>
  <si>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</si>
  <si>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</si>
  <si>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</si>
  <si>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</si>
  <si>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</si>
  <si>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</si>
  <si>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</si>
  <si>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</si>
  <si>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</si>
  <si>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</si>
  <si>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</si>
  <si>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</si>
  <si>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</si>
  <si>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</si>
  <si>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</si>
  <si>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</si>
  <si>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</si>
  <si>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</si>
  <si>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</si>
  <si>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</si>
  <si>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</si>
  <si>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</si>
  <si>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</si>
  <si>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</si>
  <si>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</si>
  <si>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</si>
  <si>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</si>
  <si>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</si>
  <si>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</si>
  <si>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</si>
  <si>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</si>
  <si>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</si>
  <si>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</si>
  <si>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</si>
  <si>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</si>
  <si>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</si>
  <si>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</si>
  <si>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</si>
  <si>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</si>
  <si>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</si>
  <si>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</si>
  <si>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</si>
  <si>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</si>
  <si>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</si>
  <si>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</si>
  <si>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</si>
  <si>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</si>
  <si>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</si>
  <si>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</si>
  <si>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</si>
  <si>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</si>
  <si>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</si>
  <si>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</si>
  <si>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</si>
  <si>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</si>
  <si>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</si>
  <si>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</si>
  <si>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</si>
  <si>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</si>
  <si>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</si>
  <si>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</si>
  <si>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</si>
  <si>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</si>
  <si>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</si>
  <si>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</si>
  <si>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</si>
  <si>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</si>
  <si>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</si>
  <si>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</si>
  <si>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</si>
  <si>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</si>
  <si>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</si>
  <si>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</si>
  <si>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</si>
  <si>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</si>
  <si>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</si>
  <si>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</si>
  <si>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</si>
  <si>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</si>
  <si>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</si>
  <si>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</si>
  <si>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</si>
  <si>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</si>
  <si>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</si>
  <si>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</si>
  <si>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</si>
  <si>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</si>
  <si>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</si>
  <si>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</si>
  <si>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</si>
  <si>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</si>
  <si>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</si>
  <si>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</si>
  <si>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</si>
  <si>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</si>
  <si>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</si>
  <si>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</si>
  <si>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</si>
  <si>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</si>
  <si>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</si>
  <si>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</si>
  <si>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</si>
  <si>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</si>
  <si>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</si>
  <si>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</si>
  <si>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</si>
  <si>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</si>
  <si>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</si>
  <si>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</si>
  <si>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</si>
  <si>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</si>
  <si>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</si>
  <si>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</si>
  <si>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</si>
  <si>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</si>
  <si>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</si>
  <si>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</si>
  <si>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</si>
  <si>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</si>
  <si>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</si>
  <si>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</si>
  <si>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</si>
  <si>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</si>
  <si>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</si>
  <si>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</si>
  <si>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</si>
  <si>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</si>
  <si>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</si>
  <si>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</si>
  <si>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</si>
  <si>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</si>
  <si>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</si>
  <si>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</si>
  <si>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</si>
  <si>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</si>
  <si>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</si>
  <si>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</si>
  <si>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</si>
  <si>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</si>
  <si>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</si>
  <si>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</si>
  <si>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</si>
  <si>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</si>
  <si>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</si>
  <si>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</si>
  <si>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</si>
  <si>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</si>
  <si>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</si>
  <si>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</si>
  <si>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</si>
  <si>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</si>
  <si>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</si>
  <si>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</si>
  <si>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</si>
  <si>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</si>
  <si>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</si>
  <si>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</si>
  <si>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</si>
  <si>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</si>
  <si>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</si>
  <si>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</si>
  <si>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</si>
  <si>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</si>
  <si>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</si>
  <si>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</si>
  <si>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</si>
  <si>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</si>
  <si>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</si>
  <si>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</si>
  <si>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</si>
  <si>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</si>
  <si>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</si>
  <si>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</si>
  <si>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</si>
  <si>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</si>
  <si>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</si>
  <si>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</si>
  <si>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</si>
  <si>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</si>
  <si>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</si>
  <si>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</si>
  <si>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</si>
  <si>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</si>
  <si>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</si>
  <si>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</si>
  <si>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</si>
  <si>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</si>
  <si>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</si>
  <si>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</si>
  <si>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</si>
  <si>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</si>
  <si>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</si>
  <si>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</si>
  <si>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</si>
  <si>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</si>
  <si>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</si>
  <si>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</si>
  <si>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</si>
  <si>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</si>
  <si>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</si>
  <si>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</si>
  <si>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</si>
  <si>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</si>
  <si>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</si>
  <si>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</si>
  <si>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</si>
  <si>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</si>
  <si>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</si>
  <si>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</si>
  <si>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</si>
  <si>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</si>
  <si>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</si>
  <si>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</si>
  <si>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</si>
  <si>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</si>
  <si>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</si>
  <si>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</si>
  <si>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</si>
  <si>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</si>
  <si>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</si>
  <si>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</si>
  <si>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</si>
  <si>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</si>
  <si>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</si>
  <si>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</si>
  <si>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</si>
  <si>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</si>
  <si>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</si>
  <si>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</si>
  <si>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</si>
  <si>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</si>
  <si>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</si>
  <si>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</si>
  <si>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</si>
  <si>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</si>
  <si>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</si>
  <si>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</si>
  <si>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</si>
  <si>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</si>
  <si>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</si>
  <si>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</si>
  <si>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</si>
  <si>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</si>
  <si>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</si>
  <si>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</si>
  <si>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</si>
  <si>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</si>
  <si>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</si>
  <si>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</si>
  <si>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</si>
  <si>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</si>
  <si>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</si>
  <si>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</si>
  <si>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</si>
  <si>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</si>
  <si>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</si>
  <si>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</si>
  <si>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</si>
  <si>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</si>
  <si>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</si>
  <si>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</si>
  <si>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</si>
  <si>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</si>
  <si>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</si>
  <si>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</si>
  <si>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</si>
  <si>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</si>
  <si>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</si>
  <si>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</si>
  <si>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</si>
  <si>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</si>
  <si>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</si>
  <si>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</si>
  <si>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</si>
  <si>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</si>
  <si>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</si>
  <si>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</si>
  <si>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</si>
  <si>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</si>
  <si>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</si>
  <si>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</si>
  <si>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</si>
  <si>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</si>
  <si>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</si>
  <si>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</si>
  <si>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</si>
  <si>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</si>
  <si>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</si>
  <si>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</si>
  <si>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</si>
  <si>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</si>
  <si>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</si>
  <si>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</si>
  <si>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</si>
  <si>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</si>
  <si>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</si>
  <si>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</si>
  <si>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</si>
  <si>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</si>
  <si>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</si>
  <si>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</si>
  <si>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</si>
  <si>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</si>
  <si>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</si>
  <si>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</si>
  <si>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</si>
  <si>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</si>
  <si>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</si>
  <si>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</si>
  <si>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</si>
  <si>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</si>
  <si>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</si>
  <si>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</si>
  <si>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</si>
  <si>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</si>
  <si>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</si>
  <si>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</si>
  <si>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</si>
  <si>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</si>
  <si>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</si>
  <si>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</si>
  <si>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</si>
  <si>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</si>
  <si>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</si>
  <si>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</si>
  <si>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</si>
  <si>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</si>
  <si>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</si>
  <si>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</si>
  <si>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</si>
  <si>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</si>
  <si>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</si>
  <si>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</si>
  <si>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</si>
  <si>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</si>
  <si>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</si>
  <si>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</si>
  <si>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</si>
  <si>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</si>
  <si>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</si>
  <si>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</si>
  <si>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</si>
  <si>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</si>
  <si>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</si>
  <si>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</si>
  <si>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</si>
  <si>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</si>
  <si>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</si>
  <si>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</si>
  <si>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</si>
  <si>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</si>
  <si>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</si>
  <si>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</si>
  <si>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</si>
  <si>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</si>
  <si>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</si>
  <si>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</si>
  <si>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</si>
  <si>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</si>
  <si>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</si>
  <si>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</si>
  <si>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</si>
  <si>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</si>
  <si>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</si>
  <si>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</si>
  <si>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</si>
  <si>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</si>
  <si>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</si>
  <si>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</si>
  <si>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</si>
  <si>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</si>
  <si>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</si>
  <si>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</si>
  <si>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</si>
  <si>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</si>
  <si>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</si>
  <si>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</si>
  <si>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</si>
  <si>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</si>
  <si>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</si>
  <si>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</si>
  <si>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</si>
  <si>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</si>
  <si>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</si>
  <si>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</si>
  <si>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</si>
  <si>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</si>
  <si>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</si>
  <si>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</si>
  <si>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</si>
  <si>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</si>
  <si>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</si>
  <si>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</si>
  <si>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</si>
  <si>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</si>
  <si>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</si>
  <si>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</si>
  <si>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</si>
  <si>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</si>
  <si>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</si>
  <si>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</si>
  <si>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</si>
  <si>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</si>
  <si>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</si>
  <si>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</si>
  <si>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</si>
  <si>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</si>
  <si>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</si>
  <si>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</si>
  <si>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</si>
  <si>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</si>
  <si>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</si>
  <si>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</si>
  <si>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</si>
  <si>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</si>
  <si>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</si>
  <si>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</si>
  <si>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</si>
  <si>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</si>
  <si>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</si>
  <si>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</si>
  <si>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</si>
  <si>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</si>
  <si>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</si>
  <si>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</si>
  <si>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</si>
  <si>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</si>
  <si>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</si>
  <si>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</si>
  <si>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</si>
  <si>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</si>
  <si>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</si>
  <si>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</si>
  <si>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</si>
  <si>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</si>
  <si>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</si>
  <si>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</si>
  <si>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</si>
  <si>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</si>
  <si>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</si>
  <si>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</si>
  <si>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</si>
  <si>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</si>
  <si>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</si>
  <si>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</si>
  <si>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</si>
  <si>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</si>
  <si>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</si>
  <si>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</si>
  <si>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</si>
  <si>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</si>
  <si>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</si>
  <si>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</si>
  <si>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</si>
  <si>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</si>
  <si>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</si>
  <si>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</si>
  <si>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</si>
  <si>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</si>
  <si>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</si>
  <si>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</si>
  <si>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</si>
  <si>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</si>
  <si>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</si>
  <si>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</si>
  <si>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</si>
  <si>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</si>
  <si>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</si>
  <si>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</si>
  <si>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</si>
  <si>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</si>
  <si>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</si>
  <si>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</si>
  <si>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</si>
  <si>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</si>
  <si>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</si>
  <si>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</si>
  <si>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</si>
  <si>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</si>
  <si>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</si>
  <si>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</si>
  <si>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</si>
  <si>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</si>
  <si>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</si>
  <si>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</si>
  <si>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</si>
  <si>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</si>
  <si>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</si>
  <si>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</si>
  <si>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</si>
  <si>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</si>
  <si>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</si>
  <si>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</si>
  <si>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</si>
  <si>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</si>
  <si>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</si>
  <si>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</si>
  <si>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</si>
  <si>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</si>
  <si>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</si>
  <si>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</si>
  <si>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</si>
  <si>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</si>
  <si>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</si>
  <si>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</si>
  <si>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</si>
  <si>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</si>
  <si>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</si>
  <si>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</si>
  <si>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</si>
  <si>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</si>
  <si>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</si>
  <si>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</si>
  <si>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</si>
  <si>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</si>
  <si>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</si>
  <si>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</si>
  <si>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</si>
  <si>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</si>
  <si>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</si>
  <si>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</si>
  <si>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</si>
  <si>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</si>
  <si>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</si>
  <si>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</si>
  <si>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</si>
  <si>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</si>
  <si>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</si>
  <si>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</si>
  <si>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</si>
  <si>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</si>
  <si>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</si>
  <si>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</si>
  <si>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</si>
  <si>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</si>
  <si>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</si>
  <si>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</si>
  <si>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</si>
  <si>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</si>
  <si>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</si>
  <si>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</si>
  <si>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</si>
  <si>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</si>
  <si>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</si>
  <si>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</si>
  <si>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</si>
  <si>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</si>
  <si>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</si>
  <si>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</si>
  <si>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</si>
  <si>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</si>
  <si>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</si>
  <si>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</si>
  <si>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</si>
  <si>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</si>
  <si>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</si>
  <si>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</si>
  <si>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</si>
  <si>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</si>
  <si>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</si>
  <si>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</si>
  <si>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</si>
  <si>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</si>
  <si>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</si>
  <si>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</si>
  <si>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</si>
  <si>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</si>
  <si>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</si>
  <si>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</si>
  <si>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</si>
  <si>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</si>
  <si>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</si>
  <si>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</si>
  <si>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</si>
  <si>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</si>
  <si>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</si>
  <si>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</si>
  <si>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</si>
  <si>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</si>
  <si>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</si>
  <si>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</si>
  <si>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</si>
  <si>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</si>
  <si>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</si>
  <si>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</si>
  <si>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</si>
  <si>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</si>
  <si>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</si>
  <si>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</si>
  <si>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</si>
  <si>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</si>
  <si>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</si>
  <si>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</si>
  <si>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</si>
  <si>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</si>
  <si>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</si>
  <si>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</si>
  <si>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</si>
  <si>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</si>
  <si>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</si>
  <si>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</si>
  <si>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</si>
  <si>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</si>
  <si>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</si>
  <si>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</si>
  <si>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</si>
  <si>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</si>
  <si>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</si>
  <si>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</si>
  <si>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</si>
  <si>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</si>
  <si>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</si>
  <si>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</si>
  <si>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</si>
  <si>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</si>
  <si>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</si>
  <si>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</si>
  <si>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</si>
  <si>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</si>
  <si>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</si>
  <si>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</si>
  <si>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</si>
  <si>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</si>
  <si>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</si>
  <si>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</si>
  <si>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</si>
  <si>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</si>
  <si>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</si>
  <si>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</si>
  <si>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</si>
  <si>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</si>
  <si>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</si>
  <si>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</si>
  <si>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</si>
  <si>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</si>
  <si>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</si>
  <si>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</si>
  <si>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</si>
  <si>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</si>
  <si>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</si>
  <si>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</si>
  <si>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</si>
  <si>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</si>
  <si>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</si>
  <si>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</si>
  <si>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</si>
  <si>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</si>
  <si>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</si>
  <si>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</si>
  <si>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</si>
  <si>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</si>
  <si>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</si>
  <si>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</si>
  <si>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</si>
  <si>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</si>
  <si>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</si>
  <si>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</si>
  <si>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</si>
  <si>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</si>
  <si>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</si>
  <si>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</si>
  <si>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</si>
  <si>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</si>
  <si>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</si>
  <si>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</si>
  <si>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</si>
  <si>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</si>
  <si>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</si>
  <si>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</si>
  <si>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</si>
  <si>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</si>
  <si>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</si>
  <si>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</si>
  <si>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</si>
  <si>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</si>
  <si>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</si>
  <si>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</si>
  <si>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</si>
  <si>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</si>
  <si>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</si>
  <si>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</si>
  <si>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</si>
  <si>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</si>
  <si>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</si>
  <si>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</si>
  <si>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</si>
  <si>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</si>
  <si>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</si>
  <si>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</si>
  <si>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</si>
  <si>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</si>
  <si>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</si>
  <si>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</si>
  <si>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</si>
  <si>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</si>
  <si>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</si>
  <si>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</si>
  <si>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</si>
  <si>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</si>
  <si>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</si>
  <si>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</si>
  <si>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</si>
  <si>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</si>
  <si>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</si>
  <si>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</si>
  <si>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</si>
  <si>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</si>
  <si>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</si>
  <si>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</si>
  <si>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</si>
  <si>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</si>
  <si>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</si>
  <si>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</si>
  <si>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</si>
  <si>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</si>
  <si>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</si>
  <si>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</si>
  <si>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</si>
  <si>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</si>
  <si>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</si>
  <si>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</si>
  <si>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</si>
  <si>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</si>
  <si>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</si>
  <si>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</si>
  <si>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</si>
  <si>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</si>
  <si>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</si>
  <si>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</si>
  <si>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</si>
  <si>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</si>
  <si>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</si>
  <si>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</si>
  <si>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</si>
  <si>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</si>
  <si>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</si>
  <si>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</si>
  <si>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</si>
  <si>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</si>
  <si>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</si>
  <si>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</si>
  <si>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</si>
  <si>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</si>
  <si>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</si>
  <si>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</si>
  <si>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</si>
  <si>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</si>
  <si>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</si>
  <si>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</si>
  <si>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</si>
  <si>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</si>
  <si>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</si>
  <si>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</si>
  <si>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</si>
  <si>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</si>
  <si>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</si>
  <si>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</si>
  <si>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</si>
  <si>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</si>
  <si>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</si>
  <si>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</si>
  <si>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</si>
  <si>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</si>
  <si>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</si>
  <si>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</si>
  <si>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</si>
  <si>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</si>
  <si>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</si>
  <si>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</si>
  <si>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</si>
  <si>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</si>
  <si>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</si>
  <si>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</si>
  <si>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</si>
  <si>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</si>
  <si>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</si>
  <si>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</si>
  <si>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</si>
  <si>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</si>
  <si>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</si>
  <si>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</si>
  <si>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</si>
  <si>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</si>
  <si>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</si>
  <si>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</si>
  <si>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</si>
  <si>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</si>
  <si>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</si>
  <si>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</si>
  <si>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</si>
  <si>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</si>
  <si>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</si>
  <si>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</si>
  <si>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</si>
  <si>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</si>
  <si>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</si>
  <si>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</si>
  <si>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</si>
  <si>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</si>
  <si>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</si>
  <si>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</si>
  <si>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</si>
  <si>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</si>
  <si>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</si>
  <si>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</si>
  <si>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</si>
  <si>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</si>
  <si>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</si>
  <si>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</si>
  <si>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</si>
  <si>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</si>
  <si>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</si>
  <si>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</si>
  <si>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</si>
  <si>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</si>
  <si>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</si>
  <si>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</si>
  <si>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</si>
  <si>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</si>
  <si>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</si>
  <si>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</si>
  <si>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</si>
  <si>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</si>
  <si>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</si>
  <si>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</si>
  <si>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</si>
  <si>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</si>
  <si>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</si>
  <si>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</si>
  <si>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</si>
  <si>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</si>
  <si>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</si>
  <si>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</si>
  <si>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</si>
  <si>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</si>
  <si>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</si>
  <si>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</si>
  <si>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</si>
  <si>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</si>
  <si>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</si>
  <si>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</si>
  <si>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</si>
  <si>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</si>
  <si>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</si>
  <si>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</si>
  <si>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</si>
  <si>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</si>
  <si>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</si>
  <si>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</si>
  <si>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</si>
  <si>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</si>
  <si>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</si>
  <si>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</si>
  <si>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</si>
  <si>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</si>
  <si>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</si>
  <si>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</si>
  <si>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</si>
  <si>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</si>
  <si>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</si>
  <si>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</si>
  <si>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</si>
  <si>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</si>
  <si>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</si>
  <si>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</si>
  <si>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</si>
  <si>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</si>
  <si>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</si>
  <si>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</si>
  <si>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</si>
  <si>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</si>
  <si>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</si>
  <si>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</si>
  <si>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</si>
  <si>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</si>
  <si>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</si>
  <si>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</si>
  <si>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</si>
  <si>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</si>
  <si>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</si>
  <si>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</si>
  <si>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</si>
  <si>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</si>
  <si>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</si>
  <si>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</si>
  <si>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</si>
  <si>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</si>
  <si>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</si>
  <si>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</si>
  <si>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</si>
  <si>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</si>
  <si>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</si>
  <si>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</si>
  <si>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</si>
  <si>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</si>
  <si>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</si>
  <si>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</si>
  <si>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</si>
  <si>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</si>
  <si>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</si>
  <si>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</si>
  <si>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</si>
  <si>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</si>
  <si>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</si>
  <si>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</si>
  <si>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</si>
  <si>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</si>
  <si>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</si>
  <si>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</si>
  <si>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</si>
  <si>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</si>
  <si>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</si>
  <si>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</si>
  <si>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</si>
  <si>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</si>
  <si>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</si>
  <si>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</si>
  <si>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</si>
  <si>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</si>
  <si>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</si>
  <si>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</si>
  <si>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</si>
  <si>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</si>
  <si>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</si>
  <si>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</si>
  <si>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</si>
  <si>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</si>
  <si>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</si>
  <si>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</si>
  <si>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</si>
  <si>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</si>
  <si>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</si>
  <si>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</si>
  <si>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</si>
  <si>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</si>
  <si>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</si>
  <si>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</si>
  <si>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</si>
  <si>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</si>
  <si>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</si>
  <si>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</si>
  <si>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</si>
  <si>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</si>
  <si>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</si>
  <si>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</si>
  <si>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</si>
  <si>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</si>
  <si>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</si>
  <si>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</si>
  <si>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</si>
  <si>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</si>
  <si>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</si>
  <si>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</si>
  <si>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</si>
  <si>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</si>
  <si>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</si>
  <si>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</si>
  <si>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</si>
  <si>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</si>
  <si>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</si>
  <si>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</si>
  <si>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</si>
  <si>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</si>
  <si>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</si>
  <si>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</si>
  <si>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</si>
  <si>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</si>
  <si>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</si>
  <si>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</si>
  <si>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</si>
  <si>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</si>
  <si>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</si>
  <si>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</si>
  <si>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</si>
  <si>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</si>
  <si>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</si>
  <si>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</si>
  <si>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</si>
  <si>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</si>
  <si>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</si>
  <si>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</si>
  <si>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</si>
  <si>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</si>
  <si>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</si>
  <si>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</si>
  <si>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</si>
  <si>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</si>
  <si>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</si>
  <si>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</si>
  <si>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</si>
  <si>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</si>
  <si>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</si>
  <si>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</si>
  <si>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</si>
  <si>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</si>
  <si>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</si>
  <si>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</si>
  <si>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</si>
  <si>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</si>
  <si>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</si>
  <si>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</si>
  <si>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</si>
  <si>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</si>
  <si>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</si>
  <si>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</si>
  <si>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</si>
  <si>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</si>
  <si>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</si>
  <si>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</si>
  <si>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</si>
  <si>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</si>
  <si>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</si>
  <si>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</si>
  <si>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</si>
  <si>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</si>
  <si>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</si>
  <si>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</si>
  <si>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</si>
  <si>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</si>
  <si>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</si>
  <si>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</si>
  <si>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</si>
  <si>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</si>
  <si>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</si>
  <si>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</si>
  <si>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</si>
  <si>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</si>
  <si>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</si>
  <si>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</si>
  <si>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</si>
  <si>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</si>
  <si>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</si>
  <si>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</si>
  <si>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</si>
  <si>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</si>
  <si>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</si>
  <si>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</si>
  <si>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</si>
  <si>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</si>
  <si>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</si>
  <si>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</si>
  <si>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</si>
  <si>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</si>
  <si>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</si>
  <si>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</si>
  <si>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</si>
  <si>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</si>
  <si>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</si>
  <si>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</si>
  <si>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</si>
  <si>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</si>
  <si>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</si>
  <si>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</si>
  <si>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</si>
  <si>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</si>
  <si>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</si>
  <si>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</si>
  <si>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</si>
  <si>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</si>
  <si>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</si>
  <si>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</si>
  <si>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</si>
  <si>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</si>
  <si>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</si>
  <si>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</si>
  <si>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</si>
  <si>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</si>
  <si>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</si>
  <si>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</si>
  <si>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</si>
  <si>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</si>
  <si>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</si>
  <si>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</si>
  <si>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</si>
  <si>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</si>
  <si>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</si>
  <si>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</si>
  <si>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</si>
  <si>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</si>
  <si>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</si>
  <si>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</si>
  <si>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</si>
  <si>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</si>
  <si>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</si>
  <si>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</si>
  <si>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</si>
  <si>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</si>
  <si>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</si>
  <si>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</si>
  <si>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</si>
  <si>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</si>
  <si>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</si>
  <si>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</si>
  <si>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</si>
  <si>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</si>
  <si>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</si>
  <si>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</si>
  <si>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</si>
  <si>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</si>
  <si>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</si>
  <si>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</si>
  <si>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</si>
  <si>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</si>
  <si>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</si>
  <si>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</si>
  <si>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</si>
  <si>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</si>
  <si>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</si>
  <si>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</si>
  <si>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</si>
  <si>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</si>
  <si>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</si>
  <si>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</si>
  <si>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</si>
  <si>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</si>
  <si>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</si>
  <si>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</si>
  <si>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</si>
  <si>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</si>
  <si>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</si>
  <si>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</si>
  <si>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</si>
  <si>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</si>
  <si>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</si>
  <si>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</si>
  <si>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</si>
  <si>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</si>
  <si>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</si>
  <si>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</si>
  <si>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</si>
  <si>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</si>
  <si>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</si>
  <si>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</si>
  <si>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</si>
  <si>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</si>
  <si>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</si>
  <si>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</si>
  <si>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</si>
  <si>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</si>
  <si>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</si>
  <si>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</si>
  <si>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</si>
  <si>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</si>
  <si>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</si>
  <si>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</si>
  <si>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</si>
  <si>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</si>
  <si>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</si>
  <si>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</si>
  <si>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</si>
  <si>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</si>
  <si>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</si>
  <si>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</si>
  <si>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</si>
  <si>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</si>
  <si>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</si>
  <si>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</si>
  <si>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</si>
  <si>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</si>
  <si>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</si>
  <si>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</si>
  <si>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</si>
  <si>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</si>
  <si>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</si>
  <si>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</si>
  <si>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</si>
  <si>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</si>
  <si>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</si>
  <si>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</si>
  <si>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</si>
  <si>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</si>
  <si>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</si>
  <si>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</si>
  <si>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</si>
  <si>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</si>
  <si>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</si>
  <si>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</si>
  <si>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</si>
  <si>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</si>
  <si>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</si>
  <si>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</si>
  <si>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</si>
  <si>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</si>
  <si>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</si>
  <si>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</si>
  <si>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</si>
  <si>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</si>
  <si>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</si>
  <si>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</si>
  <si>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</si>
  <si>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</si>
  <si>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</si>
  <si>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</si>
  <si>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</si>
  <si>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</si>
  <si>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</si>
  <si>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</si>
  <si>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</si>
  <si>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</si>
  <si>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</si>
  <si>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</si>
  <si>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</si>
  <si>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</si>
  <si>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</si>
  <si>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</si>
  <si>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</si>
  <si>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</si>
  <si>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</si>
  <si>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</si>
  <si>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</si>
  <si>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</si>
  <si>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</si>
  <si>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</si>
  <si>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</si>
  <si>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</si>
  <si>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</si>
  <si>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</si>
  <si>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</si>
  <si>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</si>
  <si>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</si>
  <si>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</si>
  <si>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</si>
  <si>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</si>
  <si>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</si>
  <si>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</si>
  <si>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</si>
  <si>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</si>
  <si>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</si>
  <si>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</si>
  <si>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</si>
  <si>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</si>
  <si>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</si>
  <si>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</si>
  <si>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</si>
  <si>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</si>
  <si>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</si>
  <si>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</si>
  <si>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</si>
  <si>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</si>
  <si>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</si>
  <si>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</si>
  <si>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</si>
  <si>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</si>
  <si>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</si>
  <si>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</si>
  <si>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</si>
  <si>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</si>
  <si>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</si>
  <si>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</si>
  <si>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</si>
  <si>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</si>
  <si>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</si>
  <si>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</si>
  <si>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</si>
  <si>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</si>
  <si>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</si>
  <si>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</si>
  <si>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</si>
  <si>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</si>
  <si>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</si>
  <si>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</si>
  <si>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</si>
  <si>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</si>
  <si>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</si>
  <si>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</si>
  <si>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</si>
  <si>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</si>
  <si>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</si>
  <si>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</si>
  <si>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</si>
  <si>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</si>
  <si>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</si>
  <si>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</si>
  <si>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</si>
  <si>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</si>
  <si>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</si>
  <si>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</si>
  <si>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</si>
  <si>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</si>
  <si>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</si>
  <si>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</si>
  <si>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</si>
  <si>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</si>
  <si>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</si>
  <si>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</si>
  <si>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</si>
  <si>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</si>
  <si>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</si>
  <si>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</si>
  <si>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</si>
  <si>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</si>
  <si>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</si>
  <si>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</si>
  <si>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</si>
  <si>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</si>
  <si>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</si>
  <si>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</si>
  <si>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</si>
  <si>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</si>
  <si>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</si>
  <si>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</si>
  <si>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</si>
  <si>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</si>
  <si>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</si>
  <si>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</si>
  <si>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</si>
  <si>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</si>
  <si>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</si>
  <si>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</si>
  <si>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</si>
  <si>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</si>
  <si>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</si>
  <si>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</si>
  <si>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</si>
  <si>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</si>
  <si>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</si>
  <si>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</si>
  <si>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</si>
  <si>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</si>
  <si>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</si>
  <si>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</si>
  <si>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</si>
  <si>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</si>
  <si>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</si>
  <si>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</si>
  <si>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</si>
  <si>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</si>
  <si>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</si>
  <si>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</si>
  <si>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</si>
  <si>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</si>
  <si>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</si>
  <si>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</si>
  <si>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</si>
  <si>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</si>
  <si>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</si>
  <si>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</si>
  <si>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</si>
  <si>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</si>
  <si>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</si>
  <si>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</si>
  <si>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</si>
  <si>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</si>
  <si>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</si>
  <si>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</si>
  <si>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</si>
  <si>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</si>
  <si>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</si>
  <si>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</si>
  <si>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</si>
  <si>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</si>
  <si>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</si>
  <si>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</si>
  <si>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</si>
  <si>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</si>
  <si>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</si>
  <si>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</si>
  <si>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</si>
  <si>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</si>
  <si>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</si>
  <si>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</si>
  <si>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</si>
  <si>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</si>
  <si>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</si>
  <si>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</si>
  <si>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</si>
  <si>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</si>
  <si>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</si>
  <si>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</si>
  <si>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</si>
  <si>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</si>
  <si>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</si>
  <si>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</si>
  <si>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</si>
  <si>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</si>
  <si>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</si>
  <si>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</si>
  <si>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</si>
  <si>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</si>
  <si>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</si>
  <si>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</si>
  <si>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</si>
  <si>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</si>
  <si>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</si>
  <si>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</si>
  <si>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</si>
  <si>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</si>
  <si>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</si>
  <si>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</si>
  <si>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</si>
  <si>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</si>
  <si>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</si>
  <si>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</si>
  <si>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</si>
  <si>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</si>
  <si>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</si>
  <si>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</si>
  <si>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</si>
  <si>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</si>
  <si>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</si>
  <si>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</si>
  <si>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</si>
  <si>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</si>
  <si>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</si>
  <si>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</si>
  <si>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</si>
  <si>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</si>
  <si>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</si>
  <si>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</si>
  <si>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</si>
  <si>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</si>
  <si>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</si>
  <si>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</si>
  <si>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</si>
  <si>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</si>
  <si>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</si>
  <si>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</si>
  <si>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</si>
  <si>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</si>
  <si>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</si>
  <si>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</si>
  <si>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</si>
  <si>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</si>
  <si>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</si>
  <si>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</si>
  <si>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</si>
  <si>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</si>
  <si>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</si>
  <si>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</si>
  <si>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</si>
  <si>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</si>
  <si>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</si>
  <si>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</si>
  <si>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</si>
  <si>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</si>
  <si>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</si>
  <si>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</si>
  <si>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</si>
  <si>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</si>
  <si>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</si>
  <si>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</si>
  <si>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</si>
  <si>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</si>
  <si>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</si>
  <si>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</si>
  <si>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</si>
  <si>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</si>
  <si>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</si>
  <si>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</si>
  <si>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</si>
  <si>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</si>
  <si>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</si>
  <si>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</si>
  <si>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</si>
  <si>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</si>
  <si>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</si>
  <si>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</si>
  <si>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</si>
  <si>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</si>
  <si>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</si>
  <si>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</si>
  <si>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</si>
  <si>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</si>
  <si>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</si>
  <si>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</si>
  <si>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</si>
  <si>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</si>
  <si>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</si>
  <si>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</si>
  <si>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</si>
  <si>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</si>
  <si>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</si>
  <si>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</si>
  <si>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</si>
  <si>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</si>
  <si>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</si>
  <si>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</si>
  <si>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</si>
  <si>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</si>
  <si>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</si>
  <si>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</si>
  <si>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</si>
  <si>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</si>
  <si>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</si>
  <si>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</si>
  <si>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</si>
  <si>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</si>
  <si>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</si>
  <si>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</si>
  <si>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</si>
  <si>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</si>
  <si>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</si>
  <si>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</si>
  <si>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</si>
  <si>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</si>
  <si>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</si>
  <si>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</si>
  <si>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</si>
  <si>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</si>
  <si>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</si>
  <si>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</si>
  <si>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</si>
  <si>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</si>
  <si>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</si>
  <si>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</si>
  <si>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</si>
  <si>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</si>
  <si>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</si>
  <si>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</si>
  <si>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</si>
  <si>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</si>
  <si>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</si>
  <si>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</si>
  <si>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</si>
  <si>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</si>
  <si>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</si>
  <si>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</si>
  <si>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</si>
  <si>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</si>
  <si>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</si>
  <si>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</si>
  <si>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</si>
  <si>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</si>
  <si>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</si>
  <si>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</si>
  <si>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</si>
  <si>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</si>
  <si>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</si>
  <si>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</si>
  <si>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</si>
  <si>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</si>
  <si>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</si>
  <si>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</si>
  <si>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</si>
  <si>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</si>
  <si>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</si>
  <si>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</si>
  <si>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</si>
  <si>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</si>
  <si>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</si>
  <si>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</si>
  <si>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</si>
  <si>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</si>
  <si>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</si>
  <si>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</si>
  <si>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</si>
  <si>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</si>
  <si>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</si>
  <si>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</si>
  <si>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</si>
  <si>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</si>
  <si>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</si>
  <si>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</si>
  <si>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</si>
  <si>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</si>
  <si>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</si>
  <si>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</si>
  <si>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</si>
  <si>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</si>
  <si>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</si>
  <si>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</si>
  <si>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</si>
  <si>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</si>
  <si>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</si>
  <si>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</si>
  <si>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</si>
  <si>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</si>
  <si>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</si>
  <si>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</si>
  <si>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</si>
  <si>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</si>
  <si>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</si>
  <si>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</si>
  <si>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</si>
  <si>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</si>
  <si>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</si>
  <si>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</si>
  <si>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</si>
  <si>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</si>
  <si>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</si>
  <si>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</si>
  <si>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</si>
  <si>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</si>
  <si>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</si>
  <si>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</si>
  <si>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</si>
  <si>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</si>
  <si>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</si>
  <si>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</si>
  <si>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</si>
  <si>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</si>
  <si>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</si>
  <si>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</si>
  <si>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</si>
  <si>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</si>
  <si>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</si>
  <si>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</si>
  <si>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</si>
  <si>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</si>
  <si>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</si>
  <si>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</si>
  <si>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</si>
  <si>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</si>
  <si>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</si>
  <si>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</si>
  <si>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</si>
  <si>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</si>
  <si>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</si>
  <si>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</si>
  <si>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</si>
  <si>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</si>
  <si>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</si>
  <si>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</si>
  <si>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</si>
  <si>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</si>
  <si>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</si>
  <si>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</si>
  <si>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</si>
  <si>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</si>
  <si>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</si>
  <si>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</si>
  <si>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</si>
  <si>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</si>
  <si>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</si>
  <si>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</si>
  <si>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</si>
  <si>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</si>
  <si>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</si>
  <si>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</si>
  <si>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</si>
  <si>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</si>
  <si>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</si>
  <si>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</si>
  <si>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</si>
  <si>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</si>
  <si>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</si>
  <si>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</si>
  <si>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</si>
  <si>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</si>
  <si>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</si>
  <si>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</si>
  <si>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</si>
  <si>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</si>
  <si>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</si>
  <si>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</si>
  <si>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</si>
  <si>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</si>
  <si>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</si>
  <si>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</si>
  <si>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</si>
  <si>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</si>
  <si>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</si>
  <si>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</si>
  <si>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</si>
  <si>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</si>
  <si>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</si>
  <si>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</si>
  <si>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</si>
  <si>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</si>
  <si>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</si>
  <si>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</si>
  <si>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</si>
  <si>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</si>
  <si>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</si>
  <si>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</si>
  <si>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</si>
  <si>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</si>
  <si>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</si>
  <si>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</si>
  <si>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</si>
  <si>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</si>
  <si>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</si>
  <si>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</si>
  <si>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</si>
  <si>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</si>
  <si>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</si>
  <si>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</si>
  <si>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</si>
  <si>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</si>
  <si>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</si>
  <si>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</si>
  <si>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</si>
  <si>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</si>
  <si>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</si>
  <si>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</si>
  <si>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</si>
  <si>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</si>
  <si>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</si>
  <si>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</si>
  <si>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</si>
  <si>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</si>
  <si>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</si>
  <si>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</si>
  <si>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</si>
  <si>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</si>
  <si>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</si>
  <si>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</si>
  <si>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</si>
  <si>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</si>
  <si>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</si>
  <si>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</si>
  <si>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</si>
  <si>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</si>
  <si>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</si>
  <si>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</si>
  <si>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</si>
  <si>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</si>
  <si>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</si>
  <si>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</si>
  <si>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</si>
  <si>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</si>
  <si>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</si>
  <si>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</si>
  <si>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</si>
  <si>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</si>
  <si>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</si>
  <si>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</si>
  <si>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</si>
  <si>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</si>
  <si>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</si>
  <si>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</si>
  <si>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</si>
  <si>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</si>
  <si>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</si>
  <si>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</si>
  <si>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</si>
  <si>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</si>
  <si>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</si>
  <si>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</si>
  <si>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</si>
  <si>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</si>
  <si>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</si>
  <si>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</si>
  <si>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</si>
  <si>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</si>
  <si>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</si>
  <si>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</si>
  <si>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</si>
  <si>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</si>
  <si>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</si>
  <si>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</si>
  <si>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</si>
  <si>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</si>
  <si>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</si>
  <si>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</si>
  <si>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</si>
  <si>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</si>
  <si>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</si>
  <si>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</si>
  <si>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</si>
  <si>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</si>
  <si>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</si>
  <si>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</si>
  <si>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</si>
  <si>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</si>
  <si>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</si>
  <si>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</si>
  <si>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</si>
  <si>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</si>
  <si>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</si>
  <si>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</si>
  <si>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</si>
  <si>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</si>
  <si>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</si>
  <si>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</si>
  <si>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</si>
  <si>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</si>
  <si>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</si>
  <si>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</si>
  <si>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</si>
  <si>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</si>
  <si>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</si>
  <si>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</si>
  <si>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</si>
  <si>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</si>
  <si>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</si>
  <si>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</si>
  <si>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</si>
  <si>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</si>
  <si>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</si>
  <si>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</si>
  <si>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</si>
  <si>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</si>
  <si>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</si>
  <si>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</si>
  <si>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</si>
  <si>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</si>
  <si>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</si>
  <si>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</si>
  <si>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</si>
  <si>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</si>
  <si>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</si>
  <si>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</si>
  <si>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</si>
  <si>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</si>
  <si>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</si>
  <si>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</si>
  <si>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</si>
  <si>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</si>
  <si>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</si>
  <si>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</si>
  <si>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</si>
  <si>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</si>
  <si>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</si>
  <si>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</si>
  <si>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</si>
  <si>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</si>
  <si>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</si>
  <si>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</si>
  <si>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</si>
  <si>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</si>
  <si>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</si>
  <si>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</si>
  <si>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</si>
  <si>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</si>
  <si>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</si>
  <si>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</si>
  <si>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</si>
  <si>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</si>
  <si>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</si>
  <si>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</si>
  <si>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</si>
  <si>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</si>
  <si>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</si>
  <si>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</si>
  <si>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</si>
  <si>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</si>
  <si>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</si>
  <si>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</si>
  <si>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</si>
  <si>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</si>
  <si>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</si>
  <si>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</si>
  <si>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</si>
  <si>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</si>
  <si>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</si>
  <si>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</si>
  <si>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</si>
  <si>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</si>
  <si>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</si>
  <si>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</si>
  <si>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</si>
  <si>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</si>
  <si>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</si>
  <si>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</si>
  <si>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</si>
  <si>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</si>
  <si>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</si>
  <si>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</si>
  <si>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</si>
  <si>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</si>
  <si>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</si>
  <si>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</si>
  <si>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</si>
  <si>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</si>
  <si>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</si>
  <si>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</si>
  <si>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</si>
  <si>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</si>
  <si>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</si>
  <si>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</si>
  <si>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</si>
  <si>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</si>
  <si>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</si>
  <si>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</si>
  <si>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</si>
  <si>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</si>
  <si>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</si>
  <si>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</si>
  <si>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</si>
  <si>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</si>
  <si>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</si>
  <si>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</si>
  <si>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</si>
  <si>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</si>
  <si>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</si>
  <si>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</si>
  <si>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</si>
  <si>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</si>
  <si>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</si>
  <si>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</si>
  <si>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</si>
  <si>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</si>
  <si>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</si>
  <si>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</si>
  <si>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</si>
  <si>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</si>
  <si>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</si>
  <si>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</si>
  <si>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</si>
  <si>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</si>
  <si>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</si>
  <si>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</si>
  <si>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</si>
  <si>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</si>
  <si>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</si>
  <si>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</si>
  <si>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</si>
  <si>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</si>
  <si>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</si>
  <si>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</si>
  <si>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</si>
  <si>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</si>
  <si>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</si>
  <si>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</si>
  <si>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</si>
  <si>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</si>
  <si>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</si>
  <si>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</si>
  <si>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</si>
  <si>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</si>
  <si>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</si>
  <si>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</si>
  <si>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</si>
  <si>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</si>
  <si>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</si>
  <si>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</si>
  <si>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</si>
  <si>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</si>
  <si>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</si>
  <si>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</si>
  <si>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</si>
  <si>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</si>
  <si>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</si>
  <si>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</si>
  <si>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</si>
  <si>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</si>
  <si>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</si>
  <si>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</si>
  <si>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</si>
  <si>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</si>
  <si>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</si>
  <si>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</si>
  <si>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</si>
  <si>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</si>
  <si>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</si>
  <si>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</si>
  <si>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</si>
  <si>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</si>
  <si>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</si>
  <si>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</si>
  <si>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</si>
  <si>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</si>
  <si>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</si>
  <si>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</si>
  <si>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</si>
  <si>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</si>
  <si>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</si>
  <si>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</si>
  <si>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</si>
  <si>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</si>
  <si>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</si>
  <si>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</si>
  <si>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</si>
  <si>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</si>
  <si>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</si>
  <si>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</si>
  <si>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</si>
  <si>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</si>
  <si>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</si>
  <si>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</si>
  <si>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</si>
  <si>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</si>
  <si>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</si>
  <si>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</si>
  <si>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</si>
  <si>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</si>
  <si>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</si>
  <si>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</si>
  <si>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</si>
  <si>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</si>
  <si>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</si>
  <si>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</si>
  <si>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</si>
  <si>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</si>
  <si>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</si>
  <si>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</si>
  <si>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</si>
  <si>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</si>
  <si>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</si>
  <si>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</si>
  <si>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</si>
  <si>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</si>
  <si>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</si>
  <si>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</si>
  <si>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</si>
  <si>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</si>
  <si>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</si>
  <si>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</si>
  <si>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</si>
  <si>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</si>
  <si>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</si>
  <si>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</si>
  <si>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</si>
  <si>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</si>
  <si>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</si>
  <si>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</si>
  <si>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</si>
  <si>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</si>
  <si>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</si>
  <si>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</si>
  <si>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</si>
  <si>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</si>
  <si>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</si>
  <si>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</si>
  <si>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</si>
  <si>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</si>
  <si>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</si>
  <si>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</si>
  <si>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</si>
  <si>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</si>
  <si>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</si>
  <si>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</si>
  <si>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</si>
  <si>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</si>
  <si>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</si>
  <si>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</si>
  <si>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</si>
  <si>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</si>
  <si>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</si>
  <si>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</si>
  <si>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</si>
  <si>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</si>
  <si>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</si>
  <si>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</si>
  <si>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</si>
  <si>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</si>
  <si>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</si>
  <si>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</si>
  <si>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</si>
  <si>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</si>
  <si>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</si>
  <si>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</si>
  <si>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</si>
  <si>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</si>
  <si>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</si>
  <si>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</si>
  <si>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</si>
  <si>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</si>
  <si>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</si>
  <si>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</si>
  <si>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</si>
  <si>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</si>
  <si>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</si>
  <si>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</si>
  <si>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</si>
  <si>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</si>
  <si>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</si>
  <si>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</si>
  <si>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</si>
  <si>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</si>
  <si>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</si>
  <si>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</si>
  <si>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</si>
  <si>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</si>
  <si>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</si>
  <si>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</si>
  <si>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</si>
  <si>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</si>
  <si>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</si>
  <si>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</si>
  <si>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</si>
  <si>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</si>
  <si>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</si>
  <si>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</si>
  <si>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</si>
  <si>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</si>
  <si>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</si>
  <si>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</si>
  <si>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</si>
  <si>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</si>
  <si>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</si>
  <si>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</si>
  <si>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</si>
  <si>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</si>
  <si>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</si>
  <si>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</si>
  <si>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</si>
  <si>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</si>
  <si>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</si>
  <si>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</si>
  <si>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</si>
  <si>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</si>
  <si>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</si>
  <si>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</si>
  <si>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</si>
  <si>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</si>
  <si>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</si>
  <si>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</si>
  <si>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</si>
  <si>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</si>
  <si>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</si>
  <si>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</si>
  <si>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</si>
  <si>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</si>
  <si>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</si>
  <si>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</si>
  <si>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</si>
  <si>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</si>
  <si>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</si>
  <si>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</si>
  <si>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</si>
  <si>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</si>
  <si>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</si>
  <si>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</si>
  <si>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</si>
  <si>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</si>
  <si>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</si>
  <si>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</si>
  <si>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</si>
  <si>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</si>
  <si>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</si>
  <si>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</si>
  <si>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</si>
  <si>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</si>
  <si>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</si>
  <si>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</si>
  <si>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</si>
  <si>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</si>
  <si>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</si>
  <si>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</si>
  <si>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</si>
  <si>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</si>
  <si>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</si>
  <si>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</si>
  <si>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</si>
  <si>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</si>
  <si>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</si>
  <si>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</si>
  <si>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</si>
  <si>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</si>
  <si>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</si>
  <si>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</si>
  <si>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</si>
  <si>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</si>
  <si>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</si>
  <si>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</si>
  <si>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</si>
  <si>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</si>
  <si>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</si>
  <si>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</si>
  <si>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</si>
  <si>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</si>
  <si>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</si>
  <si>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</si>
  <si>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</si>
  <si>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</si>
  <si>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</si>
  <si>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</si>
  <si>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</si>
  <si>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</si>
  <si>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</si>
  <si>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</si>
  <si>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</si>
  <si>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</si>
  <si>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</si>
  <si>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</si>
  <si>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</si>
  <si>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</si>
  <si>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</si>
  <si>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</si>
  <si>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</si>
  <si>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</si>
  <si>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</si>
  <si>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</si>
  <si>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</si>
  <si>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</si>
  <si>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</si>
  <si>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</si>
  <si>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</si>
  <si>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</si>
  <si>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</si>
  <si>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</si>
  <si>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</si>
  <si>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</si>
  <si>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</si>
  <si>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</si>
  <si>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</si>
  <si>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</si>
  <si>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</si>
  <si>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</si>
  <si>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</si>
  <si>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</si>
  <si>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</si>
  <si>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</si>
  <si>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</si>
  <si>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</si>
  <si>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</si>
  <si>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</si>
  <si>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</si>
  <si>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</si>
  <si>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</si>
  <si>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</si>
  <si>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</si>
  <si>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</si>
  <si>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</si>
  <si>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</si>
  <si>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</si>
  <si>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</si>
  <si>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</si>
  <si>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</si>
  <si>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</si>
  <si>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</si>
  <si>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</si>
  <si>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</si>
  <si>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</si>
  <si>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</si>
  <si>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</si>
  <si>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</si>
  <si>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</si>
  <si>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</si>
  <si>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</si>
  <si>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</si>
  <si>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</si>
  <si>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</si>
  <si>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</si>
  <si>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</si>
  <si>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</si>
  <si>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</si>
  <si>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</si>
  <si>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</si>
  <si>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</si>
  <si>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</si>
  <si>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</si>
  <si>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</si>
  <si>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</si>
  <si>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</si>
  <si>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</si>
  <si>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</si>
  <si>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</si>
  <si>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</si>
  <si>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</si>
  <si>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</si>
  <si>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</si>
  <si>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</si>
  <si>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</si>
  <si>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</si>
  <si>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</si>
  <si>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</si>
  <si>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</si>
  <si>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</si>
  <si>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</si>
  <si>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</si>
  <si>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</si>
  <si>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</si>
  <si>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</si>
  <si>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</si>
  <si>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</si>
  <si>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</si>
  <si>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</si>
  <si>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</si>
  <si>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</si>
  <si>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</si>
  <si>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</si>
  <si>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</si>
  <si>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</si>
  <si>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</si>
  <si>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</si>
  <si>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</si>
  <si>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</si>
  <si>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</si>
  <si>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</si>
  <si>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</si>
  <si>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</si>
  <si>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</si>
  <si>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</si>
  <si>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</si>
  <si>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</si>
  <si>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</si>
  <si>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</si>
  <si>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</si>
  <si>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</si>
  <si>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</si>
  <si>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</si>
  <si>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</si>
  <si>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</si>
  <si>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</si>
  <si>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</si>
  <si>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</si>
  <si>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</si>
  <si>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</si>
  <si>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</si>
  <si>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</si>
  <si>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</si>
  <si>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</si>
  <si>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</si>
  <si>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</si>
  <si>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</si>
  <si>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</si>
  <si>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</si>
  <si>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</si>
  <si>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</si>
  <si>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</si>
  <si>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</si>
  <si>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</si>
  <si>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</si>
  <si>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</si>
  <si>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</si>
  <si>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</si>
  <si>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</si>
  <si>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</si>
  <si>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</si>
  <si>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</si>
  <si>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</si>
  <si>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</si>
  <si>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</si>
  <si>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</si>
  <si>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</si>
  <si>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</si>
  <si>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</si>
  <si>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</si>
  <si>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</si>
  <si>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</si>
  <si>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</si>
  <si>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</si>
  <si>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</si>
  <si>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</si>
  <si>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</si>
  <si>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</si>
  <si>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</si>
  <si>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</si>
  <si>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</si>
  <si>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</si>
  <si>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</si>
  <si>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</si>
  <si>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</si>
  <si>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</si>
  <si>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</si>
  <si>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</si>
  <si>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</si>
  <si>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</si>
  <si>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</si>
  <si>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</si>
  <si>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</si>
  <si>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</si>
  <si>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</si>
  <si>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</si>
  <si>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</si>
  <si>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</si>
  <si>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</si>
  <si>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</si>
  <si>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</si>
  <si>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</si>
  <si>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</si>
  <si>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</si>
  <si>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</si>
  <si>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</si>
  <si>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</si>
  <si>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</si>
  <si>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</si>
  <si>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</si>
  <si>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</si>
  <si>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</si>
  <si>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</si>
  <si>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</si>
  <si>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</si>
  <si>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</si>
  <si>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</si>
  <si>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</si>
  <si>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</si>
  <si>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</si>
  <si>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</si>
  <si>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</si>
  <si>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</si>
  <si>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</si>
  <si>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</si>
  <si>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</si>
  <si>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</si>
  <si>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</si>
  <si>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</si>
  <si>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</si>
  <si>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</si>
  <si>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</si>
  <si>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</si>
  <si>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</si>
  <si>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</si>
  <si>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</si>
  <si>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</si>
  <si>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</si>
  <si>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</si>
  <si>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</si>
  <si>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</si>
  <si>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</si>
  <si>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</si>
  <si>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</si>
  <si>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</si>
  <si>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</si>
  <si>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</si>
  <si>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</si>
  <si>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</si>
  <si>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</si>
  <si>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</si>
  <si>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</si>
  <si>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</si>
  <si>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</si>
  <si>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</si>
  <si>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</si>
  <si>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</si>
  <si>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</si>
  <si>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</si>
  <si>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</si>
  <si>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</si>
  <si>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</si>
  <si>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</si>
  <si>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</si>
  <si>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</si>
  <si>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</si>
  <si>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</si>
  <si>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</si>
  <si>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</si>
  <si>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</si>
  <si>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</si>
  <si>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</si>
  <si>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</si>
  <si>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</si>
  <si>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</si>
  <si>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</si>
  <si>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</si>
  <si>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</si>
  <si>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</si>
  <si>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</si>
  <si>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</si>
  <si>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</si>
  <si>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</si>
  <si>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</si>
  <si>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</si>
  <si>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</si>
  <si>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</si>
  <si>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</si>
  <si>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</si>
  <si>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</si>
  <si>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</si>
  <si>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</si>
  <si>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</si>
  <si>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</si>
  <si>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</si>
  <si>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</si>
  <si>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</si>
  <si>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</si>
  <si>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</si>
  <si>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</si>
  <si>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</si>
  <si>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</si>
  <si>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</si>
  <si>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</si>
  <si>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</si>
  <si>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</si>
  <si>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</si>
  <si>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</si>
  <si>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</si>
  <si>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</si>
  <si>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</si>
  <si>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</si>
  <si>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</si>
  <si>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</si>
  <si>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</si>
  <si>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</si>
  <si>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</si>
  <si>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</si>
  <si>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</si>
  <si>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</si>
  <si>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</si>
  <si>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</si>
  <si>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</si>
  <si>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</si>
  <si>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</si>
  <si>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</si>
  <si>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</si>
  <si>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</si>
  <si>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</si>
  <si>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</si>
  <si>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</si>
  <si>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</si>
  <si>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</si>
  <si>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</si>
  <si>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</si>
  <si>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</si>
  <si>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</si>
  <si>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</si>
  <si>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</si>
  <si>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</si>
  <si>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</si>
  <si>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</si>
  <si>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</si>
  <si>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</si>
  <si>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</si>
  <si>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</si>
  <si>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</si>
  <si>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</si>
  <si>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</si>
  <si>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</si>
  <si>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</si>
  <si>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</si>
  <si>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</si>
  <si>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</si>
  <si>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</si>
  <si>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</si>
  <si>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</si>
  <si>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</si>
  <si>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</si>
  <si>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</si>
  <si>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</si>
  <si>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</si>
  <si>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</si>
  <si>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</si>
  <si>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</si>
  <si>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</si>
  <si>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</si>
  <si>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</si>
  <si>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</si>
  <si>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</si>
  <si>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</si>
  <si>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</si>
  <si>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</si>
  <si>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</si>
  <si>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</si>
  <si>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</si>
  <si>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</si>
  <si>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</si>
  <si>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</si>
  <si>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</si>
  <si>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</si>
  <si>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</si>
  <si>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</si>
  <si>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</si>
  <si>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</si>
  <si>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</si>
  <si>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</si>
  <si>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</si>
  <si>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</si>
  <si>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</si>
  <si>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</si>
  <si>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</si>
  <si>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</si>
  <si>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</si>
  <si>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</si>
  <si>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</si>
  <si>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</si>
  <si>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</si>
  <si>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</si>
  <si>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</si>
  <si>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</si>
  <si>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</si>
  <si>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</si>
  <si>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</si>
  <si>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</si>
  <si>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</si>
  <si>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</si>
  <si>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</si>
  <si>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</si>
  <si>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</si>
  <si>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</si>
  <si>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</si>
  <si>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</si>
  <si>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</si>
  <si>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</si>
  <si>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</si>
  <si>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</si>
  <si>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</si>
  <si>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</si>
  <si>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</si>
  <si>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</si>
  <si>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</si>
  <si>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</si>
  <si>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</si>
  <si>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</si>
  <si>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</si>
  <si>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</si>
  <si>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</si>
  <si>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</si>
  <si>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</si>
  <si>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</si>
  <si>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</si>
  <si>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</si>
  <si>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</si>
  <si>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</si>
  <si>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</si>
  <si>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</si>
  <si>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</si>
  <si>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</si>
  <si>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</si>
  <si>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</si>
  <si>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</si>
  <si>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</si>
  <si>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</si>
  <si>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</si>
  <si>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</si>
  <si>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</si>
  <si>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</si>
  <si>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</si>
  <si>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</si>
  <si>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</si>
  <si>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</si>
  <si>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</si>
  <si>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</si>
  <si>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</si>
  <si>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</si>
  <si>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</si>
  <si>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</si>
  <si>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</si>
  <si>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</si>
  <si>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</si>
  <si>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</si>
  <si>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</si>
  <si>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</si>
  <si>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</si>
  <si>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</si>
  <si>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</si>
  <si>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</si>
  <si>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</si>
  <si>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</si>
  <si>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</si>
  <si>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</si>
  <si>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</si>
  <si>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</si>
  <si>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</si>
  <si>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</si>
  <si>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</si>
  <si>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</si>
  <si>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</si>
  <si>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</si>
  <si>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</si>
  <si>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</si>
  <si>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</si>
  <si>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</si>
  <si>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</si>
  <si>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</si>
  <si>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</si>
  <si>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</si>
  <si>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</si>
  <si>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</si>
  <si>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</si>
  <si>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</si>
  <si>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</si>
  <si>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</si>
  <si>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</si>
  <si>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</si>
  <si>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</si>
  <si>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</si>
  <si>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</si>
  <si>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</si>
  <si>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</si>
  <si>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</si>
  <si>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</si>
  <si>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</si>
  <si>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</si>
  <si>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</si>
  <si>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</si>
  <si>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</si>
  <si>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</si>
  <si>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</si>
  <si>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</si>
  <si>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</si>
  <si>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</si>
  <si>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</si>
  <si>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</si>
  <si>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</si>
  <si>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</si>
  <si>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</si>
  <si>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</si>
  <si>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</si>
  <si>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</si>
  <si>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</si>
  <si>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</si>
  <si>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</si>
  <si>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</si>
  <si>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</si>
  <si>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</si>
  <si>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</si>
  <si>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</si>
  <si>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</si>
  <si>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</si>
  <si>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</si>
  <si>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</si>
  <si>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</si>
  <si>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</si>
  <si>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</si>
  <si>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</si>
  <si>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</si>
  <si>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</si>
  <si>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</si>
  <si>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</si>
  <si>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</si>
  <si>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</si>
  <si>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</si>
  <si>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</si>
  <si>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</si>
  <si>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</si>
  <si>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</si>
  <si>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</si>
  <si>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</si>
  <si>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</si>
  <si>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</si>
  <si>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</si>
  <si>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</si>
  <si>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</si>
  <si>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</si>
  <si>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</si>
  <si>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</si>
  <si>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</si>
  <si>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</si>
  <si>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</si>
  <si>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</si>
  <si>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</si>
  <si>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</si>
  <si>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</si>
  <si>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</si>
  <si>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</si>
  <si>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</si>
  <si>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</si>
  <si>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</si>
  <si>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</si>
  <si>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</si>
  <si>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</si>
  <si>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</si>
  <si>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</si>
  <si>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</si>
  <si>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</si>
  <si>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</si>
  <si>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</si>
  <si>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</si>
  <si>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</si>
  <si>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</si>
  <si>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</si>
  <si>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</si>
  <si>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</si>
  <si>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</si>
  <si>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</si>
  <si>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</si>
  <si>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</si>
  <si>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</si>
  <si>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</si>
  <si>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</si>
  <si>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</si>
  <si>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</si>
  <si>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</si>
  <si>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</si>
  <si>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</si>
  <si>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</si>
  <si>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</si>
  <si>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</si>
  <si>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</si>
  <si>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</si>
  <si>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</si>
  <si>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</si>
  <si>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</si>
  <si>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</si>
  <si>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</si>
  <si>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</si>
  <si>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</si>
  <si>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</si>
  <si>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</si>
  <si>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</si>
  <si>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</si>
  <si>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</si>
  <si>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</si>
  <si>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</si>
  <si>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</si>
  <si>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</si>
  <si>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</si>
  <si>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</si>
  <si>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</si>
  <si>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</si>
  <si>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</si>
  <si>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</si>
  <si>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</si>
  <si>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</si>
  <si>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</si>
  <si>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</si>
  <si>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</si>
  <si>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</si>
  <si>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</si>
  <si>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</si>
  <si>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</si>
  <si>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</si>
  <si>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</si>
  <si>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</si>
  <si>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</si>
  <si>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</si>
  <si>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</si>
  <si>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</si>
  <si>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</si>
  <si>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</si>
  <si>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</si>
  <si>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</si>
  <si>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</si>
  <si>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</si>
  <si>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</si>
  <si>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</si>
  <si>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</si>
  <si>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</si>
  <si>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</si>
  <si>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</si>
  <si>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</si>
  <si>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</si>
  <si>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</si>
  <si>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</si>
  <si>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</si>
  <si>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</si>
  <si>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</si>
  <si>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</si>
  <si>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</si>
  <si>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</si>
  <si>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</si>
  <si>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</si>
  <si>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</si>
  <si>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</si>
  <si>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</si>
  <si>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</si>
  <si>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</si>
  <si>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</si>
  <si>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</si>
  <si>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</si>
  <si>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</si>
  <si>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</si>
  <si>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</si>
  <si>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</si>
  <si>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</si>
  <si>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</si>
  <si>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</si>
  <si>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</si>
  <si>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</si>
  <si>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</si>
  <si>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</si>
  <si>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</si>
  <si>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</si>
  <si>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</si>
  <si>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</si>
  <si>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</si>
  <si>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</si>
  <si>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</si>
  <si>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</si>
  <si>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</si>
  <si>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</si>
  <si>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</si>
  <si>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</si>
  <si>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</si>
  <si>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</si>
  <si>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</si>
  <si>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</si>
  <si>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</si>
  <si>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</si>
  <si>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</si>
  <si>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</si>
  <si>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</si>
  <si>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</si>
  <si>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</si>
  <si>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</si>
  <si>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</si>
  <si>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</si>
  <si>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</si>
  <si>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</si>
  <si>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</si>
  <si>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</si>
  <si>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</si>
  <si>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</si>
  <si>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</si>
  <si>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</si>
  <si>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</si>
  <si>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</si>
  <si>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</si>
  <si>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</si>
  <si>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</si>
  <si>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</si>
  <si>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</si>
  <si>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</si>
  <si>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</si>
  <si>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</si>
  <si>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</si>
  <si>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</si>
  <si>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</si>
  <si>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</si>
  <si>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</si>
  <si>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</si>
  <si>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</si>
  <si>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</si>
  <si>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</si>
  <si>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</si>
  <si>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</si>
  <si>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</si>
  <si>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</si>
  <si>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</si>
  <si>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</si>
  <si>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</si>
  <si>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</si>
  <si>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</si>
  <si>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</si>
  <si>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</si>
  <si>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</si>
  <si>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</si>
  <si>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</si>
  <si>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</si>
  <si>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</si>
  <si>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</si>
  <si>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</si>
  <si>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</si>
  <si>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</si>
  <si>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</si>
  <si>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</si>
  <si>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</si>
  <si>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</si>
  <si>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</si>
  <si>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</si>
  <si>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</si>
  <si>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</si>
  <si>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</si>
  <si>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</si>
  <si>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</si>
  <si>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</si>
  <si>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</si>
  <si>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</si>
  <si>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</si>
  <si>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</si>
  <si>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</si>
  <si>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</si>
  <si>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</si>
  <si>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</si>
  <si>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</si>
  <si>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</si>
  <si>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</si>
  <si>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</si>
  <si>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</si>
  <si>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</si>
  <si>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</si>
  <si>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</si>
  <si>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</si>
  <si>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</si>
  <si>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</si>
  <si>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</si>
  <si>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</si>
  <si>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</si>
  <si>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</si>
  <si>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</si>
  <si>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</si>
  <si>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</si>
  <si>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</si>
  <si>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</si>
  <si>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</si>
  <si>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</si>
  <si>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</si>
  <si>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</si>
  <si>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</si>
  <si>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</si>
  <si>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</si>
  <si>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</si>
  <si>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</si>
  <si>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</si>
  <si>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</si>
  <si>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</si>
  <si>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</si>
  <si>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</si>
  <si>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</si>
  <si>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</si>
  <si>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</si>
  <si>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</si>
  <si>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</si>
  <si>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</si>
  <si>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</si>
  <si>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</si>
  <si>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</si>
  <si>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</si>
  <si>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</si>
  <si>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</si>
  <si>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</si>
  <si>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</si>
  <si>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</si>
  <si>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</si>
  <si>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</si>
  <si>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</si>
  <si>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</si>
  <si>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</si>
  <si>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</si>
  <si>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</si>
  <si>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</si>
  <si>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</si>
  <si>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</si>
  <si>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</si>
  <si>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</si>
  <si>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</si>
  <si>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</si>
  <si>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</si>
  <si>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</si>
  <si>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</si>
  <si>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</si>
  <si>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</si>
  <si>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</si>
  <si>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</si>
  <si>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</si>
  <si>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</si>
  <si>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</si>
  <si>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</si>
  <si>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</si>
  <si>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</si>
  <si>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</si>
  <si>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</si>
  <si>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</si>
  <si>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</si>
  <si>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</si>
  <si>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</si>
  <si>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</si>
  <si>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</si>
  <si>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</si>
  <si>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</si>
  <si>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</si>
  <si>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</si>
  <si>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</si>
  <si>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</si>
  <si>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</si>
  <si>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</si>
  <si>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</si>
  <si>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</si>
  <si>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</si>
  <si>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</si>
  <si>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</si>
  <si>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</si>
  <si>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</si>
  <si>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</si>
  <si>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</si>
  <si>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</si>
  <si>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</si>
  <si>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</si>
  <si>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</si>
  <si>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</si>
  <si>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</si>
  <si>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</si>
  <si>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</si>
  <si>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</si>
  <si>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</si>
  <si>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</si>
  <si>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</si>
  <si>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</si>
  <si>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</si>
  <si>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</si>
  <si>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</si>
  <si>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</si>
  <si>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</si>
  <si>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</si>
  <si>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</si>
  <si>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</si>
  <si>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</si>
  <si>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</si>
  <si>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</si>
  <si>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</si>
  <si>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</si>
  <si>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</si>
  <si>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</si>
  <si>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</si>
  <si>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</si>
  <si>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</si>
  <si>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</si>
  <si>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</si>
  <si>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</si>
  <si>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</si>
  <si>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</si>
  <si>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</si>
  <si>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</si>
  <si>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</si>
  <si>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</si>
  <si>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</si>
  <si>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</si>
  <si>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</si>
  <si>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</si>
  <si>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</si>
  <si>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</si>
  <si>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</si>
  <si>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</si>
  <si>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</si>
  <si>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</si>
  <si>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</si>
  <si>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</si>
  <si>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</si>
  <si>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</si>
  <si>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</si>
  <si>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</si>
  <si>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</si>
  <si>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</si>
  <si>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</si>
  <si>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</si>
  <si>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</si>
  <si>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</si>
  <si>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</si>
  <si>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</si>
  <si>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</si>
  <si>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</si>
  <si>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</si>
  <si>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</si>
  <si>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</si>
  <si>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</si>
  <si>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</si>
  <si>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</si>
  <si>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</si>
  <si>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</si>
  <si>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</si>
  <si>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</si>
  <si>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</si>
  <si>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</si>
  <si>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</si>
  <si>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</si>
  <si>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</si>
  <si>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</si>
  <si>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</si>
  <si>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</si>
  <si>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</si>
  <si>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</si>
  <si>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</si>
  <si>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</si>
  <si>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</si>
  <si>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</si>
  <si>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</si>
  <si>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</si>
  <si>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</si>
  <si>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</si>
  <si>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</si>
  <si>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</si>
  <si>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</si>
  <si>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</si>
  <si>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</si>
  <si>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</si>
  <si>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</si>
  <si>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</si>
  <si>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</si>
  <si>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</si>
  <si>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</si>
  <si>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</si>
  <si>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</si>
  <si>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</si>
  <si>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</si>
  <si>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</si>
  <si>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</si>
  <si>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</si>
  <si>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</si>
  <si>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</si>
  <si>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</si>
  <si>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</si>
  <si>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</si>
  <si>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</si>
  <si>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</si>
  <si>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</si>
  <si>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</si>
  <si>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</si>
  <si>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</si>
  <si>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</si>
  <si>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</si>
  <si>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</si>
  <si>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</si>
  <si>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</si>
  <si>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</si>
  <si>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</si>
  <si>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</si>
  <si>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</si>
  <si>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</si>
  <si>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</si>
  <si>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</si>
  <si>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</si>
  <si>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</si>
  <si>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</si>
  <si>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</si>
  <si>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</si>
  <si>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</si>
  <si>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</si>
  <si>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</si>
  <si>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</si>
  <si>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</si>
  <si>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</si>
  <si>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</si>
  <si>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</si>
  <si>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</si>
  <si>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</si>
  <si>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</si>
  <si>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</si>
  <si>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</si>
  <si>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</si>
  <si>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</si>
  <si>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</si>
  <si>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</si>
  <si>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</si>
  <si>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</si>
  <si>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</si>
  <si>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</si>
  <si>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</si>
  <si>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</si>
  <si>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</si>
  <si>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</si>
  <si>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</si>
  <si>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</si>
  <si>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</si>
  <si>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</si>
  <si>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</si>
  <si>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</si>
  <si>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</si>
  <si>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</si>
  <si>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</si>
  <si>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</si>
  <si>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</si>
  <si>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</si>
  <si>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</si>
  <si>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</si>
  <si>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</si>
  <si>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</si>
  <si>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</si>
  <si>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</si>
  <si>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</si>
  <si>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</si>
  <si>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</si>
  <si>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</si>
  <si>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</si>
  <si>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</si>
  <si>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</si>
  <si>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</si>
  <si>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</si>
  <si>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</si>
  <si>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</si>
  <si>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</si>
  <si>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</si>
  <si>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</si>
  <si>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</si>
  <si>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</si>
  <si>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</si>
  <si>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</si>
  <si>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</si>
  <si>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</si>
  <si>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</si>
  <si>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</si>
  <si>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</si>
  <si>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</si>
  <si>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</si>
  <si>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</si>
  <si>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</si>
  <si>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</si>
  <si>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</si>
  <si>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</si>
  <si>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</si>
  <si>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</si>
  <si>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</si>
  <si>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</si>
  <si>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</si>
  <si>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</si>
  <si>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</si>
  <si>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</si>
  <si>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</si>
  <si>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</si>
  <si>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</si>
  <si>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</si>
  <si>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</si>
  <si>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</si>
  <si>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</si>
  <si>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</si>
  <si>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</si>
  <si>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</si>
  <si>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</si>
  <si>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</si>
  <si>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</si>
  <si>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</si>
  <si>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</si>
  <si>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</si>
  <si>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</si>
  <si>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</si>
  <si>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</si>
  <si>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</si>
  <si>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</si>
  <si>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</si>
  <si>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</si>
  <si>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</si>
  <si>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</si>
  <si>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</si>
  <si>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</si>
  <si>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</si>
  <si>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</si>
  <si>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</si>
  <si>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</si>
  <si>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</si>
  <si>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</si>
  <si>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</si>
  <si>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</si>
  <si>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</si>
  <si>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</si>
  <si>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</si>
  <si>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</si>
  <si>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</si>
  <si>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</si>
  <si>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</si>
  <si>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</si>
  <si>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</si>
  <si>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</si>
  <si>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</si>
  <si>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</si>
  <si>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</si>
  <si>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</si>
  <si>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</si>
  <si>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</si>
  <si>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</si>
  <si>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</si>
  <si>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</si>
  <si>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</si>
  <si>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</si>
  <si>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</si>
  <si>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</si>
  <si>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</si>
  <si>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</si>
  <si>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</si>
  <si>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</si>
  <si>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</si>
  <si>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</si>
  <si>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</si>
  <si>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</si>
  <si>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</si>
  <si>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</si>
  <si>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</si>
  <si>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</si>
  <si>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</si>
  <si>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</si>
  <si>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</si>
  <si>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</si>
  <si>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</si>
  <si>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</si>
  <si>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</si>
  <si>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</si>
  <si>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</si>
  <si>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</si>
  <si>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</si>
  <si>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</si>
  <si>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</si>
  <si>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</si>
  <si>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</si>
  <si>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</si>
  <si>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</si>
  <si>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</si>
  <si>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</si>
  <si>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</si>
  <si>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</si>
  <si>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</si>
  <si>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</si>
  <si>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</si>
  <si>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</si>
  <si>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</si>
  <si>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</si>
  <si>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</si>
  <si>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</si>
  <si>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</si>
  <si>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</si>
  <si>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</si>
  <si>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</si>
  <si>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</si>
  <si>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</si>
  <si>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</si>
  <si>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</si>
  <si>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</si>
  <si>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</si>
  <si>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</si>
  <si>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</si>
  <si>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</si>
  <si>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</si>
  <si>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</si>
  <si>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</si>
  <si>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</si>
  <si>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</si>
  <si>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</si>
  <si>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</si>
  <si>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</si>
  <si>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</si>
  <si>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</si>
  <si>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</si>
  <si>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</si>
  <si>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</si>
  <si>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</si>
  <si>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</si>
  <si>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</si>
  <si>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</si>
  <si>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</si>
  <si>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</si>
  <si>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</si>
  <si>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</si>
  <si>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</si>
  <si>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</si>
  <si>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</si>
  <si>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</si>
  <si>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</si>
  <si>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</si>
  <si>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</si>
  <si>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</si>
  <si>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</si>
  <si>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</si>
  <si>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</si>
  <si>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</si>
  <si>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</si>
  <si>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</si>
  <si>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</si>
  <si>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</si>
  <si>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</si>
  <si>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</si>
  <si>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</si>
  <si>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</si>
  <si>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</si>
  <si>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</si>
  <si>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</si>
  <si>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</si>
  <si>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</si>
  <si>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</si>
  <si>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</si>
  <si>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</si>
  <si>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</si>
  <si>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</si>
  <si>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</si>
  <si>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</si>
  <si>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</si>
  <si>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</si>
  <si>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</si>
  <si>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</si>
  <si>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</si>
  <si>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</si>
  <si>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</si>
  <si>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</si>
  <si>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</si>
  <si>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</si>
  <si>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</si>
  <si>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</si>
  <si>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</si>
  <si>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</si>
  <si>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</si>
  <si>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</si>
  <si>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</si>
  <si>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</si>
  <si>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</si>
  <si>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</si>
  <si>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</si>
  <si>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</si>
  <si>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</si>
  <si>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</si>
  <si>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</si>
  <si>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</si>
  <si>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</si>
  <si>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</si>
  <si>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</si>
  <si>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</si>
  <si>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</si>
  <si>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</si>
  <si>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</si>
  <si>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</si>
  <si>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</si>
  <si>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</si>
  <si>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</si>
  <si>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</si>
  <si>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</si>
  <si>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</si>
  <si>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</si>
  <si>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</si>
  <si>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</si>
  <si>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</si>
  <si>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</si>
  <si>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</si>
  <si>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</si>
  <si>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</si>
  <si>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</si>
  <si>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</si>
  <si>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</si>
  <si>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</si>
  <si>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</si>
  <si>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</si>
  <si>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</si>
  <si>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</si>
  <si>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</si>
  <si>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</si>
  <si>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</si>
  <si>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</si>
  <si>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</si>
  <si>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</si>
  <si>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</si>
  <si>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</si>
  <si>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</si>
  <si>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</si>
  <si>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</si>
  <si>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</si>
  <si>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</si>
  <si>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</si>
  <si>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</si>
  <si>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</si>
  <si>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</si>
  <si>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</si>
  <si>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</si>
  <si>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</si>
  <si>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</si>
  <si>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</si>
  <si>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</si>
  <si>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</si>
  <si>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</si>
  <si>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</si>
  <si>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</si>
  <si>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</si>
  <si>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</si>
  <si>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</si>
  <si>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</si>
  <si>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</si>
  <si>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</si>
  <si>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</si>
  <si>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</si>
  <si>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</si>
  <si>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</si>
  <si>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</si>
  <si>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</si>
  <si>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</si>
  <si>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</si>
  <si>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</si>
  <si>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</si>
  <si>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</si>
  <si>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</si>
  <si>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</si>
  <si>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</si>
  <si>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</si>
  <si>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</si>
  <si>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</si>
  <si>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</si>
  <si>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</si>
  <si>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</si>
  <si>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</si>
  <si>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</si>
  <si>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</si>
  <si>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</si>
  <si>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</si>
  <si>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</si>
  <si>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</si>
  <si>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</si>
  <si>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</si>
  <si>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</si>
  <si>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</si>
  <si>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</si>
  <si>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</si>
  <si>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</si>
  <si>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</si>
  <si>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</si>
  <si>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</si>
  <si>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</si>
  <si>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</si>
  <si>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</si>
  <si>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</si>
  <si>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</si>
  <si>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</si>
  <si>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</si>
  <si>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</si>
  <si>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</si>
  <si>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</si>
  <si>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</si>
  <si>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</si>
  <si>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</si>
  <si>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</si>
  <si>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</si>
  <si>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</si>
  <si>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</si>
  <si>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</si>
  <si>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</si>
  <si>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</si>
  <si>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</si>
  <si>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</si>
  <si>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</si>
  <si>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</si>
  <si>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</si>
  <si>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</si>
  <si>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</si>
  <si>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</si>
  <si>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</si>
  <si>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</si>
  <si>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</si>
  <si>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</si>
  <si>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</si>
  <si>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</si>
  <si>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</si>
  <si>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</si>
  <si>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</si>
  <si>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</si>
  <si>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</si>
  <si>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</si>
  <si>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</si>
  <si>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</si>
  <si>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</si>
  <si>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</si>
  <si>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</si>
  <si>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</si>
  <si>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</si>
  <si>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</si>
  <si>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</si>
  <si>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</si>
  <si>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</si>
  <si>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</si>
  <si>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</si>
  <si>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</si>
  <si>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</si>
  <si>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</si>
  <si>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</si>
  <si>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</si>
  <si>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</si>
  <si>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</si>
  <si>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</si>
  <si>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</si>
  <si>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</si>
  <si>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</si>
  <si>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</si>
  <si>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</si>
  <si>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</si>
  <si>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</si>
  <si>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</si>
  <si>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</si>
  <si>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</si>
  <si>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</si>
  <si>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</si>
  <si>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</si>
  <si>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</si>
  <si>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</si>
  <si>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</si>
  <si>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</si>
  <si>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</si>
  <si>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</si>
  <si>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</si>
  <si>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</si>
  <si>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</si>
  <si>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</si>
  <si>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</si>
  <si>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</si>
  <si>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</si>
  <si>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</si>
  <si>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</si>
  <si>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</si>
  <si>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</si>
  <si>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</si>
  <si>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</si>
  <si>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</si>
  <si>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</si>
  <si>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</si>
  <si>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</si>
  <si>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</si>
  <si>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</si>
  <si>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</si>
  <si>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</si>
  <si>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</si>
  <si>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</si>
  <si>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</si>
  <si>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</si>
  <si>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</si>
  <si>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</si>
  <si>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</si>
  <si>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</si>
  <si>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</si>
  <si>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</si>
  <si>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</si>
  <si>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</si>
  <si>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</si>
  <si>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</si>
  <si>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</si>
  <si>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</si>
  <si>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</si>
  <si>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</si>
  <si>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</si>
  <si>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</si>
  <si>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</si>
  <si>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</si>
  <si>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</si>
  <si>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</si>
  <si>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</si>
  <si>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</si>
  <si>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</si>
  <si>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</si>
  <si>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</si>
  <si>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</si>
  <si>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</si>
  <si>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</si>
  <si>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</si>
  <si>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</si>
  <si>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</si>
  <si>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</si>
  <si>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</si>
  <si>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</si>
  <si>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</si>
  <si>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</si>
  <si>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</si>
  <si>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</si>
  <si>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</si>
  <si>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</si>
  <si>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</si>
  <si>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</si>
  <si>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</si>
  <si>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</si>
  <si>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</si>
  <si>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</si>
  <si>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</si>
  <si>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</si>
  <si>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</si>
  <si>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</si>
  <si>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</si>
  <si>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</si>
  <si>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</si>
  <si>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</si>
  <si>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</si>
  <si>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</si>
  <si>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</si>
  <si>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</si>
  <si>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</si>
  <si>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</si>
  <si>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</si>
  <si>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</si>
  <si>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</si>
  <si>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</si>
  <si>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</si>
  <si>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</si>
  <si>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</si>
  <si>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</si>
  <si>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</si>
  <si>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</si>
  <si>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</si>
  <si>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</si>
  <si>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</si>
  <si>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</si>
  <si>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</si>
  <si>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</si>
  <si>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</si>
  <si>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</si>
  <si>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</si>
  <si>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</si>
  <si>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</si>
  <si>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</si>
  <si>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</si>
  <si>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</si>
  <si>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</si>
  <si>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</si>
  <si>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</si>
  <si>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</si>
  <si>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</si>
  <si>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</si>
  <si>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</si>
  <si>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</si>
  <si>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</si>
  <si>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</si>
  <si>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</si>
  <si>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</si>
  <si>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</si>
  <si>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</si>
  <si>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</si>
  <si>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</si>
  <si>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</si>
  <si>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</si>
  <si>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</si>
  <si>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</si>
  <si>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</si>
  <si>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</si>
  <si>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</si>
  <si>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</si>
  <si>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</si>
  <si>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</si>
  <si>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</si>
  <si>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</si>
  <si>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</si>
  <si>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</si>
  <si>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</si>
  <si>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</si>
  <si>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</si>
  <si>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</si>
  <si>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</si>
  <si>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</si>
  <si>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</si>
  <si>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</si>
  <si>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</si>
  <si>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</si>
  <si>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</si>
  <si>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</si>
  <si>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</si>
  <si>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</si>
  <si>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</si>
  <si>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</si>
  <si>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</si>
  <si>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</si>
  <si>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</si>
  <si>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</si>
  <si>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</si>
  <si>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</si>
  <si>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</si>
  <si>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</si>
  <si>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</si>
  <si>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</si>
  <si>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</si>
  <si>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</si>
  <si>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</si>
  <si>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</si>
  <si>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</si>
  <si>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</si>
  <si>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</si>
  <si>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</si>
  <si>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</si>
  <si>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</si>
  <si>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</si>
  <si>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</si>
  <si>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</si>
  <si>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</si>
  <si>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</si>
  <si>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</si>
  <si>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</si>
  <si>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</si>
  <si>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</si>
  <si>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</si>
  <si>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</si>
  <si>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</si>
  <si>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</si>
  <si>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</si>
  <si>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</si>
  <si>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</si>
  <si>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</si>
  <si>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</si>
  <si>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</si>
  <si>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</si>
  <si>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</si>
  <si>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</si>
  <si>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</si>
  <si>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</si>
  <si>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</si>
  <si>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</si>
  <si>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</si>
  <si>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</si>
  <si>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</si>
  <si>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</si>
  <si>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</si>
  <si>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</si>
  <si>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</si>
  <si>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</si>
  <si>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</si>
  <si>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</si>
  <si>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</si>
  <si>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</si>
  <si>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</si>
  <si>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</si>
  <si>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</si>
  <si>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</si>
  <si>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</si>
  <si>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</si>
  <si>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</si>
  <si>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</si>
  <si>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</si>
  <si>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</si>
  <si>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</si>
  <si>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</si>
  <si>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</si>
  <si>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</si>
  <si>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</si>
  <si>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</si>
  <si>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</si>
  <si>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</si>
  <si>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</si>
  <si>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</si>
  <si>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</si>
  <si>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</si>
  <si>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</si>
  <si>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</si>
  <si>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</si>
  <si>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</si>
  <si>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</si>
  <si>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</si>
  <si>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</si>
  <si>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</si>
  <si>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</si>
  <si>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</si>
  <si>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</si>
  <si>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</si>
  <si>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</si>
  <si>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</si>
  <si>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</si>
  <si>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</si>
  <si>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</si>
  <si>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</si>
  <si>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</si>
  <si>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</si>
  <si>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</si>
  <si>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</si>
  <si>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</si>
  <si>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</si>
  <si>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</si>
  <si>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</si>
  <si>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</si>
  <si>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</si>
  <si>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</si>
  <si>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</si>
  <si>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</si>
  <si>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</si>
  <si>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</si>
  <si>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</si>
  <si>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</si>
  <si>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</si>
  <si>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</si>
  <si>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</si>
  <si>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</si>
  <si>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</si>
  <si>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</si>
  <si>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</si>
  <si>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</si>
  <si>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</si>
  <si>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</si>
  <si>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</si>
  <si>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</si>
  <si>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</si>
  <si>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</si>
  <si>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</si>
  <si>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</si>
  <si>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</si>
  <si>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</si>
  <si>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</si>
  <si>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</si>
  <si>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</si>
  <si>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</si>
  <si>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</si>
  <si>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</si>
  <si>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</si>
  <si>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</si>
  <si>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</si>
  <si>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</si>
  <si>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</si>
  <si>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</si>
  <si>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</si>
  <si>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</si>
  <si>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</si>
  <si>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</si>
  <si>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</si>
  <si>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</si>
  <si>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</si>
  <si>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</si>
  <si>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</si>
  <si>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</si>
  <si>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</si>
  <si>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</si>
  <si>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</si>
  <si>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</si>
  <si>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</si>
  <si>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</si>
  <si>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</si>
  <si>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</si>
  <si>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</si>
  <si>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</si>
  <si>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</si>
  <si>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</si>
  <si>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</si>
  <si>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</si>
  <si>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</si>
  <si>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</si>
  <si>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</si>
  <si>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</si>
  <si>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</si>
  <si>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</si>
  <si>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</si>
  <si>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</si>
  <si>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</si>
  <si>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</si>
  <si>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</si>
  <si>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</si>
  <si>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</si>
  <si>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</si>
  <si>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</si>
  <si>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</si>
  <si>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</si>
  <si>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</si>
  <si>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</si>
  <si>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</si>
  <si>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</si>
  <si>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</si>
  <si>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</si>
  <si>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</si>
  <si>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</si>
  <si>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</si>
  <si>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</si>
  <si>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</si>
  <si>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</si>
  <si>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</si>
  <si>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</si>
  <si>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</si>
  <si>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</si>
  <si>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</si>
  <si>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</si>
  <si>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</si>
  <si>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</si>
  <si>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</si>
  <si>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</si>
  <si>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</si>
  <si>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</si>
  <si>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</si>
  <si>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</si>
  <si>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</si>
  <si>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</si>
  <si>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</si>
  <si>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</si>
  <si>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</si>
  <si>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</si>
  <si>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</si>
  <si>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</si>
  <si>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</si>
  <si>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</si>
  <si>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</si>
  <si>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</si>
  <si>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</si>
  <si>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</si>
  <si>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</si>
  <si>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</si>
  <si>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</si>
  <si>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</si>
  <si>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</si>
  <si>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</si>
  <si>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</si>
  <si>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</si>
  <si>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</si>
  <si>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</si>
  <si>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</si>
  <si>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</si>
  <si>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</si>
  <si>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</si>
  <si>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</si>
  <si>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</si>
  <si>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</si>
  <si>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</si>
  <si>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</si>
  <si>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</si>
  <si>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</si>
  <si>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</si>
  <si>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</si>
  <si>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</si>
  <si>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</si>
  <si>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</si>
  <si>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</si>
  <si>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</si>
  <si>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</si>
  <si>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</si>
  <si>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</si>
  <si>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</si>
  <si>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</si>
  <si>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</si>
  <si>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</si>
  <si>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</si>
  <si>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</si>
  <si>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</si>
  <si>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</si>
  <si>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</si>
  <si>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</si>
  <si>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</si>
  <si>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</si>
  <si>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</si>
  <si>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</si>
  <si>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</si>
  <si>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</si>
  <si>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</si>
  <si>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</si>
  <si>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</si>
  <si>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</si>
  <si>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</si>
  <si>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</si>
  <si>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</si>
  <si>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</si>
  <si>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</si>
  <si>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</si>
  <si>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</si>
  <si>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</si>
  <si>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</si>
  <si>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</si>
  <si>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</si>
  <si>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</si>
  <si>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</si>
  <si>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</si>
  <si>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</si>
  <si>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</si>
  <si>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</si>
  <si>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</si>
  <si>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</si>
  <si>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</si>
  <si>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</si>
  <si>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</si>
  <si>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</si>
  <si>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</si>
  <si>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</si>
  <si>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</si>
  <si>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</si>
  <si>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</si>
  <si>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</si>
  <si>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</si>
  <si>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</si>
  <si>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</si>
  <si>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</si>
  <si>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</si>
  <si>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</si>
  <si>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</si>
  <si>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</si>
  <si>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</si>
  <si>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</si>
  <si>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</si>
  <si>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</si>
  <si>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</si>
  <si>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</si>
  <si>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</si>
  <si>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</si>
  <si>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</si>
  <si>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</si>
  <si>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</si>
  <si>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</si>
  <si>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</si>
  <si>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</si>
  <si>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</si>
  <si>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</si>
  <si>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</si>
  <si>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</si>
  <si>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</si>
  <si>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</si>
  <si>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</si>
  <si>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</si>
  <si>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</si>
  <si>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</si>
  <si>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</si>
  <si>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</si>
  <si>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</si>
  <si>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</si>
  <si>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</si>
  <si>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</si>
  <si>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</si>
  <si>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</si>
  <si>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</si>
  <si>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</si>
  <si>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</si>
  <si>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</si>
  <si>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</si>
  <si>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</si>
  <si>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</si>
  <si>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</si>
  <si>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</si>
  <si>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</si>
  <si>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</si>
  <si>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</si>
  <si>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</si>
  <si>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</si>
  <si>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</si>
  <si>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</si>
  <si>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</si>
  <si>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</si>
  <si>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</si>
  <si>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</si>
  <si>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</si>
  <si>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</si>
  <si>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</si>
  <si>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</si>
  <si>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</si>
  <si>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</si>
  <si>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</si>
  <si>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</si>
  <si>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</si>
  <si>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</si>
  <si>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</si>
  <si>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</si>
  <si>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</si>
  <si>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</si>
  <si>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</si>
  <si>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</si>
  <si>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</si>
  <si>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</si>
  <si>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</si>
  <si>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</si>
  <si>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</si>
  <si>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</si>
  <si>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</si>
  <si>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</si>
  <si>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</si>
  <si>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</si>
  <si>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</si>
  <si>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</si>
  <si>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</si>
  <si>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</si>
  <si>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</si>
  <si>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</si>
  <si>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</si>
  <si>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</si>
  <si>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</si>
  <si>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</si>
  <si>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</si>
  <si>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</si>
  <si>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</si>
  <si>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</si>
  <si>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</si>
  <si>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</si>
  <si>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</si>
  <si>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</si>
  <si>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</si>
  <si>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</si>
  <si>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</si>
  <si>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</si>
  <si>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</si>
  <si>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</si>
  <si>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</si>
  <si>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</si>
  <si>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</si>
  <si>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</si>
  <si>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</si>
  <si>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</si>
  <si>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</si>
  <si>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</si>
  <si>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</si>
  <si>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</si>
  <si>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</si>
  <si>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</si>
  <si>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</si>
  <si>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</si>
  <si>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</si>
  <si>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</si>
  <si>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</si>
  <si>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</si>
  <si>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</si>
  <si>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</si>
  <si>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</si>
  <si>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</si>
  <si>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</si>
  <si>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</si>
  <si>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</si>
  <si>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</si>
  <si>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</si>
  <si>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</si>
  <si>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</si>
  <si>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</si>
  <si>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</si>
  <si>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</si>
  <si>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</si>
  <si>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</si>
  <si>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</si>
  <si>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</si>
  <si>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</si>
  <si>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</si>
  <si>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</si>
  <si>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</si>
  <si>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</si>
  <si>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</si>
  <si>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</si>
  <si>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</si>
  <si>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</si>
  <si>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</si>
  <si>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</si>
  <si>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</si>
  <si>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</si>
  <si>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</si>
  <si>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</si>
  <si>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</si>
  <si>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</si>
  <si>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</si>
  <si>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</si>
  <si>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</si>
  <si>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</si>
  <si>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</si>
  <si>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</si>
  <si>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</si>
  <si>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</si>
  <si>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</si>
  <si>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</si>
  <si>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</si>
  <si>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</si>
  <si>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</si>
  <si>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</si>
  <si>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</si>
  <si>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</si>
  <si>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</si>
  <si>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</si>
  <si>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</si>
  <si>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</si>
  <si>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</si>
  <si>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</si>
  <si>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</si>
  <si>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</si>
  <si>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</si>
  <si>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</si>
  <si>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</si>
  <si>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</si>
  <si>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</si>
  <si>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</si>
  <si>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</si>
  <si>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</si>
  <si>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</si>
  <si>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</si>
  <si>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</si>
  <si>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</si>
  <si>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</si>
  <si>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</si>
  <si>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</si>
  <si>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</si>
  <si>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</si>
  <si>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</si>
  <si>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</si>
  <si>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</si>
  <si>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</si>
  <si>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</si>
  <si>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</si>
  <si>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</si>
  <si>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</si>
  <si>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</si>
  <si>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</si>
  <si>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</si>
  <si>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</si>
  <si>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</si>
  <si>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</si>
  <si>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</si>
  <si>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</si>
  <si>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</si>
  <si>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</si>
  <si>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</si>
  <si>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</si>
  <si>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</si>
  <si>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</si>
  <si>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</si>
  <si>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</si>
  <si>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</si>
  <si>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</si>
  <si>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</si>
  <si>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</si>
  <si>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</si>
  <si>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</si>
  <si>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</si>
  <si>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</si>
  <si>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</si>
  <si>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</si>
  <si>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</si>
  <si>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</si>
  <si>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</si>
  <si>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</si>
  <si>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</si>
  <si>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</si>
  <si>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</si>
  <si>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</si>
  <si>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</si>
  <si>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</si>
  <si>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</si>
  <si>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</si>
  <si>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</si>
  <si>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</si>
  <si>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</si>
  <si>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</si>
  <si>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</si>
  <si>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</si>
  <si>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</si>
  <si>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</si>
  <si>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</si>
  <si>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</si>
  <si>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</si>
  <si>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</si>
  <si>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</si>
  <si>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</si>
  <si>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</si>
  <si>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</si>
  <si>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</si>
  <si>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</si>
  <si>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</si>
  <si>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</si>
  <si>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</si>
  <si>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</si>
  <si>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</si>
  <si>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</si>
  <si>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</si>
  <si>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</si>
  <si>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</si>
  <si>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</si>
  <si>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</si>
  <si>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</si>
  <si>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</si>
  <si>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</si>
  <si>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</si>
  <si>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</si>
  <si>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</si>
  <si>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</si>
  <si>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</si>
  <si>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</si>
  <si>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</si>
  <si>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</si>
  <si>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</si>
  <si>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</si>
  <si>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</si>
  <si>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</si>
  <si>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</si>
  <si>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</si>
  <si>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</si>
  <si>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</si>
  <si>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</si>
  <si>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</si>
  <si>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</si>
  <si>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</si>
  <si>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</si>
  <si>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</si>
  <si>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</si>
  <si>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</si>
  <si>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</si>
  <si>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</si>
  <si>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</si>
  <si>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</si>
  <si>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</si>
  <si>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</si>
  <si>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</si>
  <si>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</si>
  <si>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</si>
  <si>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</si>
  <si>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</si>
  <si>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</si>
  <si>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</si>
  <si>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</si>
  <si>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</si>
  <si>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</si>
  <si>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</si>
  <si>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</si>
  <si>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</si>
  <si>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</si>
  <si>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</si>
  <si>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</si>
  <si>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</si>
  <si>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</si>
  <si>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</si>
  <si>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</si>
  <si>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</si>
  <si>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</si>
  <si>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</si>
  <si>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</si>
  <si>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</si>
  <si>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</si>
  <si>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</si>
  <si>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</si>
  <si>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</si>
  <si>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</si>
  <si>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</si>
  <si>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</si>
  <si>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</si>
  <si>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</si>
  <si>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</si>
  <si>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</si>
  <si>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</si>
  <si>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</si>
  <si>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</si>
  <si>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</si>
  <si>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</si>
  <si>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</si>
  <si>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</si>
  <si>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</si>
  <si>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</si>
  <si>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</si>
  <si>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</si>
  <si>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</si>
  <si>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</si>
  <si>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</si>
  <si>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</si>
  <si>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</si>
  <si>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</si>
  <si>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</si>
  <si>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</si>
  <si>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</si>
  <si>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</si>
  <si>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</si>
  <si>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</si>
  <si>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</si>
  <si>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</si>
  <si>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</si>
  <si>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</si>
  <si>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</si>
  <si>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</si>
  <si>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</si>
  <si>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</si>
  <si>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</si>
  <si>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</si>
  <si>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</si>
  <si>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</si>
  <si>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</si>
  <si>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</si>
  <si>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</si>
  <si>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</si>
  <si>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</si>
  <si>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</si>
  <si>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</si>
  <si>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</si>
  <si>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</si>
  <si>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</si>
  <si>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</si>
  <si>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</si>
  <si>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</si>
  <si>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</si>
  <si>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</si>
  <si>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</si>
  <si>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</si>
  <si>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</si>
  <si>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</si>
  <si>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</si>
  <si>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</si>
  <si>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</si>
  <si>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</si>
  <si>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</si>
  <si>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</si>
  <si>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</si>
  <si>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</si>
  <si>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</si>
  <si>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</si>
  <si>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</si>
  <si>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</si>
  <si>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</si>
  <si>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</si>
  <si>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</si>
  <si>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</si>
  <si>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</si>
  <si>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</si>
  <si>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</si>
  <si>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</si>
  <si>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</si>
  <si>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</si>
  <si>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</si>
  <si>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</si>
  <si>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</si>
  <si>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</si>
  <si>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</si>
  <si>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</si>
  <si>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</si>
  <si>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</si>
  <si>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</si>
  <si>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</si>
  <si>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</si>
  <si>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</si>
  <si>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</si>
  <si>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</si>
  <si>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</si>
  <si>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</si>
  <si>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</si>
  <si>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</si>
  <si>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</si>
  <si>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</si>
  <si>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</si>
  <si>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</si>
  <si>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</si>
  <si>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</si>
  <si>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</si>
  <si>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</si>
  <si>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</si>
  <si>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</si>
  <si>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</si>
  <si>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</si>
  <si>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</si>
  <si>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</si>
  <si>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</si>
  <si>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</si>
  <si>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</si>
  <si>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</si>
  <si>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</si>
  <si>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</si>
  <si>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</si>
  <si>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</si>
  <si>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</si>
  <si>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</si>
  <si>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</si>
  <si>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</si>
  <si>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</si>
  <si>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</si>
  <si>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</si>
  <si>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</si>
  <si>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</si>
  <si>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</si>
  <si>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</si>
  <si>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</si>
  <si>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</si>
  <si>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</si>
  <si>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</si>
  <si>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</si>
  <si>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</si>
  <si>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</si>
  <si>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</si>
  <si>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</si>
  <si>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</si>
  <si>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</si>
  <si>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</si>
  <si>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</si>
  <si>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</si>
  <si>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</si>
  <si>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</si>
  <si>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</si>
  <si>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</si>
  <si>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</si>
  <si>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</si>
  <si>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</si>
  <si>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</si>
  <si>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</si>
  <si>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</si>
  <si>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</si>
  <si>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</si>
  <si>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</si>
  <si>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</si>
  <si>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</si>
  <si>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</si>
  <si>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</si>
  <si>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</si>
  <si>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</si>
  <si>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</si>
  <si>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</si>
  <si>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</si>
  <si>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</si>
  <si>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</si>
  <si>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</si>
  <si>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</si>
  <si>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</si>
  <si>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</si>
  <si>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</si>
  <si>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</si>
  <si>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</si>
  <si>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</si>
  <si>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</si>
  <si>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</si>
  <si>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</si>
  <si>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</si>
  <si>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</si>
  <si>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</si>
  <si>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</si>
  <si>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</si>
  <si>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</si>
  <si>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</si>
  <si>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</si>
  <si>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</si>
  <si>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</si>
  <si>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</si>
  <si>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</si>
  <si>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</si>
  <si>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</si>
  <si>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</si>
  <si>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</si>
  <si>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</si>
  <si>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</si>
  <si>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</si>
  <si>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</si>
  <si>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</si>
  <si>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</si>
  <si>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</si>
  <si>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</si>
  <si>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</si>
  <si>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</si>
  <si>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</si>
  <si>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</si>
  <si>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</si>
  <si>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</si>
  <si>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</si>
  <si>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</si>
  <si>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</si>
  <si>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</si>
  <si>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</si>
  <si>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</si>
  <si>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</si>
  <si>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</si>
  <si>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</si>
  <si>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</si>
  <si>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</si>
  <si>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</si>
  <si>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</si>
  <si>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</si>
  <si>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</si>
  <si>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</si>
  <si>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</si>
  <si>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</si>
  <si>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</si>
  <si>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</si>
  <si>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</si>
  <si>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</si>
  <si>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</si>
  <si>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</si>
  <si>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</si>
  <si>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</si>
  <si>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</si>
  <si>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</si>
  <si>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</si>
  <si>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</si>
  <si>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</si>
  <si>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</si>
  <si>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</si>
  <si>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</si>
  <si>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</si>
  <si>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</si>
  <si>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</si>
  <si>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</si>
  <si>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</si>
  <si>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</si>
  <si>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</si>
  <si>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</si>
  <si>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</si>
  <si>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</si>
  <si>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</si>
  <si>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</si>
  <si>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</si>
  <si>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</si>
  <si>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</si>
  <si>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</si>
  <si>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</si>
  <si>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</si>
  <si>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</si>
  <si>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</si>
  <si>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</si>
  <si>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</si>
  <si>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</si>
  <si>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</si>
  <si>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</si>
  <si>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</si>
  <si>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</si>
  <si>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</si>
  <si>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</si>
  <si>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</si>
  <si>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</si>
  <si>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</si>
  <si>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</si>
  <si>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</si>
  <si>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</si>
  <si>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</si>
  <si>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</si>
  <si>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</si>
  <si>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</si>
  <si>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</si>
  <si>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</si>
  <si>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</si>
  <si>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</si>
  <si>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</si>
  <si>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</si>
  <si>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</si>
  <si>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</si>
  <si>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</si>
  <si>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</si>
  <si>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</si>
  <si>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</si>
  <si>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</si>
  <si>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</si>
  <si>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</si>
  <si>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</si>
  <si>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</si>
  <si>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</si>
  <si>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</si>
  <si>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</si>
  <si>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</si>
  <si>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</si>
  <si>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</si>
  <si>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</si>
  <si>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</si>
  <si>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</si>
  <si>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</si>
  <si>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</si>
  <si>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</si>
  <si>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</si>
  <si>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</si>
  <si>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</si>
  <si>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</si>
  <si>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</si>
  <si>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</si>
  <si>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</si>
  <si>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</si>
  <si>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</si>
  <si>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</si>
  <si>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</si>
  <si>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</si>
  <si>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</si>
  <si>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</si>
  <si>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</si>
  <si>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</si>
  <si>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</si>
  <si>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</si>
  <si>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</si>
  <si>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</si>
  <si>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</si>
  <si>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</si>
  <si>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</si>
  <si>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</si>
  <si>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</si>
  <si>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</si>
  <si>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</si>
  <si>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</si>
  <si>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</si>
  <si>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</si>
  <si>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</si>
  <si>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</si>
  <si>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</si>
  <si>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</si>
  <si>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</si>
  <si>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</si>
  <si>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</si>
  <si>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</si>
  <si>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</si>
  <si>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</si>
  <si>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</si>
  <si>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</si>
  <si>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</si>
  <si>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</si>
  <si>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</si>
  <si>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</si>
  <si>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</si>
  <si>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</si>
  <si>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</si>
  <si>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</si>
  <si>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</si>
  <si>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</si>
  <si>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</si>
  <si>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</si>
  <si>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</si>
  <si>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</si>
  <si>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</si>
  <si>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</si>
  <si>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</si>
  <si>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</si>
  <si>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</si>
  <si>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</si>
  <si>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</si>
  <si>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</si>
  <si>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</si>
  <si>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</si>
  <si>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</si>
  <si>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</si>
  <si>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</si>
  <si>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</si>
  <si>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</si>
  <si>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</si>
  <si>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</si>
  <si>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</si>
  <si>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</si>
  <si>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</si>
  <si>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</si>
  <si>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</si>
  <si>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</si>
  <si>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</si>
  <si>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</si>
  <si>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</si>
  <si>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</si>
  <si>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</si>
  <si>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</si>
  <si>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</si>
  <si>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</si>
  <si>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</si>
  <si>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</si>
  <si>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</si>
  <si>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</si>
  <si>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</si>
  <si>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</si>
  <si>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</si>
  <si>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</si>
  <si>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</si>
  <si>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</si>
  <si>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</si>
  <si>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</si>
  <si>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</si>
  <si>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</si>
  <si>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</si>
  <si>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</si>
  <si>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</si>
  <si>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</si>
  <si>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</si>
  <si>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</si>
  <si>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</si>
  <si>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</si>
  <si>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</si>
  <si>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</si>
  <si>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</si>
  <si>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</si>
  <si>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</si>
  <si>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</si>
  <si>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</si>
  <si>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</si>
  <si>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</si>
  <si>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</si>
  <si>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</si>
  <si>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</si>
  <si>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</si>
  <si>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</si>
  <si>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</si>
  <si>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</si>
  <si>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</si>
  <si>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</si>
  <si>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</si>
  <si>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</si>
  <si>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</si>
  <si>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</si>
  <si>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</si>
  <si>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</si>
  <si>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</si>
  <si>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</si>
  <si>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</si>
  <si>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</si>
  <si>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</si>
  <si>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</si>
  <si>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</si>
  <si>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</si>
  <si>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</si>
  <si>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</si>
  <si>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</si>
  <si>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</si>
  <si>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</si>
  <si>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</si>
  <si>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</si>
  <si>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</si>
  <si>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</si>
  <si>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</si>
  <si>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</si>
  <si>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</si>
  <si>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</si>
  <si>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</si>
  <si>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</si>
  <si>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</si>
  <si>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</si>
  <si>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</si>
  <si>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</si>
  <si>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</si>
  <si>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</si>
  <si>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</si>
  <si>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</si>
  <si>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</si>
  <si>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</si>
  <si>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</si>
  <si>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</si>
  <si>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</si>
  <si>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</si>
  <si>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</si>
  <si>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</si>
  <si>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</si>
  <si>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</si>
  <si>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</si>
  <si>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</si>
  <si>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</si>
  <si>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</si>
  <si>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</si>
  <si>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</si>
  <si>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</si>
  <si>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</si>
  <si>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</si>
  <si>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</si>
  <si>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</si>
  <si>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</si>
  <si>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</si>
  <si>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</si>
  <si>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</si>
  <si>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</si>
  <si>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</si>
  <si>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</si>
  <si>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</si>
  <si>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</si>
  <si>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</si>
  <si>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</si>
  <si>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</si>
  <si>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</si>
  <si>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</si>
  <si>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</si>
  <si>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</si>
  <si>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</si>
  <si>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</si>
  <si>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</si>
  <si>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</si>
  <si>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</si>
  <si>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</si>
  <si>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</si>
  <si>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</si>
  <si>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</si>
  <si>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</si>
  <si>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</si>
  <si>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</si>
  <si>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</si>
  <si>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</si>
  <si>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</si>
  <si>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</si>
  <si>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</si>
  <si>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</si>
  <si>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</si>
  <si>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</si>
  <si>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</si>
  <si>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</si>
  <si>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</si>
  <si>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</si>
  <si>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</si>
  <si>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</si>
  <si>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</si>
  <si>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</si>
  <si>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</si>
  <si>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</si>
  <si>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</si>
  <si>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</si>
  <si>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</si>
  <si>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</si>
  <si>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</si>
  <si>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</si>
  <si>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</si>
  <si>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</si>
  <si>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</si>
  <si>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</si>
  <si>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</si>
  <si>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</si>
  <si>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</si>
  <si>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</si>
  <si>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</si>
  <si>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</si>
  <si>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</si>
  <si>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</si>
  <si>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</si>
  <si>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</si>
  <si>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</si>
  <si>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</si>
  <si>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</si>
  <si>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</si>
  <si>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</si>
  <si>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</si>
  <si>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</si>
  <si>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</si>
  <si>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</si>
  <si>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</si>
  <si>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</si>
  <si>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</si>
  <si>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</si>
  <si>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</si>
  <si>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</si>
  <si>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</si>
  <si>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</si>
  <si>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</si>
  <si>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</si>
  <si>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</si>
  <si>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</si>
  <si>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</si>
  <si>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</si>
  <si>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</si>
  <si>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</si>
  <si>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</si>
  <si>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</si>
  <si>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</si>
  <si>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</si>
  <si>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</si>
  <si>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</si>
  <si>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</si>
  <si>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</si>
  <si>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</si>
  <si>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</si>
  <si>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</si>
  <si>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</si>
  <si>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</si>
  <si>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</si>
  <si>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</si>
  <si>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</si>
  <si>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</si>
  <si>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</si>
  <si>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</si>
  <si>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</si>
  <si>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</si>
  <si>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</si>
  <si>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</si>
  <si>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</si>
  <si>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</si>
  <si>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</si>
  <si>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</si>
  <si>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</si>
  <si>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</si>
  <si>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</si>
  <si>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</si>
  <si>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</si>
  <si>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</si>
  <si>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</si>
  <si>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</si>
  <si>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</si>
  <si>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</si>
  <si>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</si>
  <si>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</si>
  <si>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</si>
  <si>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</si>
  <si>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</si>
  <si>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</si>
  <si>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</si>
  <si>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</si>
  <si>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</si>
  <si>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</si>
  <si>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</si>
  <si>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</si>
  <si>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</si>
  <si>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</si>
  <si>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</si>
  <si>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</si>
  <si>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</si>
  <si>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</si>
  <si>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</si>
  <si>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</si>
  <si>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</si>
  <si>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</si>
  <si>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</si>
  <si>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</si>
  <si>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</si>
  <si>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</si>
  <si>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</si>
  <si>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</si>
  <si>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</si>
  <si>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</si>
  <si>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</si>
  <si>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</si>
  <si>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</si>
  <si>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</si>
  <si>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</si>
  <si>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</si>
  <si>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</si>
  <si>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</si>
  <si>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</si>
  <si>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</si>
  <si>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</si>
  <si>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</si>
  <si>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</si>
  <si>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</si>
  <si>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</si>
  <si>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</si>
  <si>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</si>
  <si>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</si>
  <si>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</si>
  <si>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</si>
  <si>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</si>
  <si>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</si>
  <si>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</si>
  <si>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</si>
  <si>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</si>
  <si>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</si>
  <si>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</si>
  <si>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</si>
  <si>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</si>
  <si>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</si>
  <si>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</si>
  <si>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</si>
  <si>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</si>
  <si>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</si>
  <si>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</si>
  <si>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</si>
  <si>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</si>
  <si>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</si>
  <si>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</si>
  <si>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</si>
  <si>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</si>
  <si>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</si>
  <si>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</si>
  <si>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</si>
  <si>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</si>
  <si>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</si>
  <si>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</si>
  <si>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</si>
  <si>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</si>
  <si>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</si>
  <si>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</si>
  <si>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</si>
  <si>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</si>
  <si>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</si>
  <si>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</si>
  <si>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</si>
  <si>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</si>
  <si>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</si>
  <si>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</si>
  <si>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</si>
  <si>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</si>
  <si>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</si>
  <si>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</si>
  <si>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</si>
  <si>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</si>
  <si>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</si>
  <si>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</si>
  <si>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</si>
  <si>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</si>
  <si>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</si>
  <si>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</si>
  <si>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</si>
  <si>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</si>
  <si>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</si>
  <si>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</si>
  <si>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</si>
  <si>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</si>
  <si>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</si>
  <si>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</si>
  <si>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</si>
  <si>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</si>
  <si>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</si>
  <si>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</si>
  <si>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</si>
  <si>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</si>
  <si>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</si>
  <si>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</si>
  <si>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</si>
  <si>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</si>
  <si>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</si>
  <si>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</si>
  <si>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</si>
  <si>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</si>
  <si>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</si>
  <si>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</si>
  <si>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</si>
  <si>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</si>
  <si>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</si>
  <si>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</si>
  <si>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</si>
  <si>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</si>
  <si>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</si>
  <si>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</si>
  <si>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</si>
  <si>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</si>
  <si>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</si>
  <si>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</si>
  <si>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</si>
  <si>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</si>
  <si>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</si>
  <si>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</si>
  <si>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</si>
  <si>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</si>
  <si>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</si>
  <si>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</si>
  <si>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</si>
  <si>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</si>
  <si>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</si>
  <si>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</si>
  <si>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</si>
  <si>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</si>
  <si>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</si>
  <si>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</si>
  <si>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</si>
  <si>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</si>
  <si>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</si>
  <si>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</si>
  <si>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</si>
  <si>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</si>
  <si>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</si>
  <si>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</si>
  <si>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</si>
  <si>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</si>
  <si>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</si>
  <si>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</si>
  <si>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</si>
  <si>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</si>
  <si>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</si>
  <si>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</si>
  <si>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</si>
  <si>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</si>
  <si>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</si>
  <si>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</si>
  <si>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</si>
  <si>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</si>
  <si>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</si>
  <si>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</si>
  <si>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</si>
  <si>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</si>
  <si>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</si>
  <si>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</si>
  <si>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</si>
  <si>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</si>
  <si>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</si>
  <si>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</si>
  <si>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</si>
  <si>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</si>
  <si>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</si>
  <si>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</si>
  <si>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</si>
  <si>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</si>
  <si>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</si>
  <si>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</si>
  <si>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</si>
  <si>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</si>
  <si>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</si>
  <si>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</si>
  <si>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</si>
  <si>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</si>
  <si>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</si>
  <si>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</si>
  <si>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</si>
  <si>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</si>
  <si>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</si>
  <si>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</si>
  <si>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</si>
  <si>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</si>
  <si>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</si>
  <si>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</si>
  <si>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</si>
  <si>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</si>
  <si>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</si>
  <si>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</si>
  <si>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</si>
  <si>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</si>
  <si>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</si>
  <si>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</si>
  <si>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</si>
  <si>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</si>
  <si>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</si>
  <si>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</si>
  <si>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</si>
  <si>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</si>
  <si>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</si>
  <si>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</si>
  <si>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</si>
  <si>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</si>
  <si>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</si>
  <si>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</si>
  <si>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</si>
  <si>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</si>
  <si>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</si>
  <si>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</si>
  <si>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</si>
  <si>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</si>
  <si>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</si>
  <si>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</si>
  <si>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</si>
  <si>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</si>
  <si>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</si>
  <si>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</si>
  <si>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</si>
  <si>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</si>
  <si>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</si>
  <si>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</si>
  <si>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</si>
  <si>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</si>
  <si>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</si>
  <si>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</si>
  <si>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</si>
  <si>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</si>
  <si>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</si>
  <si>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</si>
  <si>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</si>
  <si>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</si>
  <si>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</si>
  <si>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</si>
  <si>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</si>
  <si>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</si>
  <si>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</si>
  <si>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</si>
  <si>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</si>
  <si>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</si>
  <si>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</si>
  <si>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</si>
  <si>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</si>
  <si>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</si>
  <si>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</si>
  <si>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</si>
  <si>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</si>
  <si>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</si>
  <si>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</si>
  <si>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</si>
  <si>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</si>
  <si>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</si>
  <si>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</si>
  <si>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</si>
  <si>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</si>
  <si>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</si>
  <si>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</si>
  <si>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</si>
  <si>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</si>
  <si>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</si>
  <si>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</si>
  <si>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</si>
  <si>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</si>
  <si>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</si>
  <si>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</si>
  <si>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</si>
  <si>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</si>
  <si>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</si>
  <si>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</si>
  <si>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</si>
  <si>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</si>
  <si>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</si>
  <si>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</si>
  <si>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</si>
  <si>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</si>
  <si>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</si>
  <si>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</si>
  <si>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</si>
  <si>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</si>
  <si>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</si>
  <si>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</si>
  <si>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</si>
  <si>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</si>
  <si>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</si>
  <si>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</si>
  <si>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</si>
  <si>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</si>
  <si>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</si>
  <si>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</si>
  <si>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</si>
  <si>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</si>
  <si>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</si>
  <si>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</si>
  <si>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</si>
  <si>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</si>
  <si>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</si>
  <si>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</si>
  <si>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</si>
  <si>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</si>
  <si>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</si>
  <si>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</si>
  <si>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</si>
  <si>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</si>
  <si>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</si>
  <si>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</si>
  <si>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</si>
  <si>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</si>
  <si>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</si>
  <si>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</si>
  <si>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</si>
  <si>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</si>
  <si>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</si>
  <si>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</si>
  <si>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</si>
  <si>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</si>
  <si>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</si>
  <si>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</si>
  <si>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</si>
  <si>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</si>
  <si>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</si>
  <si>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</si>
  <si>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</si>
  <si>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</si>
  <si>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</si>
  <si>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</si>
  <si>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</si>
  <si>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</si>
  <si>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</si>
  <si>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</si>
  <si>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</si>
  <si>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</si>
  <si>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</si>
  <si>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</si>
  <si>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</si>
  <si>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</si>
  <si>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</si>
  <si>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</si>
  <si>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</si>
  <si>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</si>
  <si>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</si>
  <si>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</si>
  <si>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</si>
  <si>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</si>
  <si>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</si>
  <si>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</si>
  <si>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</si>
  <si>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</si>
  <si>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</si>
  <si>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</si>
  <si>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</si>
  <si>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</si>
  <si>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</si>
  <si>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</si>
  <si>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</si>
  <si>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</si>
  <si>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</si>
  <si>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</si>
  <si>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</si>
  <si>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</si>
  <si>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</si>
  <si>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</si>
  <si>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</si>
  <si>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</si>
  <si>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</si>
  <si>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</si>
  <si>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</si>
  <si>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</si>
  <si>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</si>
  <si>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</si>
  <si>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</si>
  <si>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</si>
  <si>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</si>
  <si>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</si>
  <si>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</si>
  <si>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</si>
  <si>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</si>
  <si>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</si>
  <si>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</si>
  <si>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</si>
  <si>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</si>
  <si>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</si>
  <si>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</si>
  <si>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</si>
  <si>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</si>
  <si>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</si>
  <si>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</si>
  <si>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</si>
  <si>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</si>
  <si>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</si>
  <si>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</si>
  <si>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</si>
  <si>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</si>
  <si>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</si>
  <si>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</si>
  <si>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</si>
  <si>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</si>
  <si>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</si>
  <si>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</si>
  <si>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</si>
  <si>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</si>
  <si>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</si>
  <si>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</si>
  <si>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</si>
  <si>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</si>
  <si>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</si>
  <si>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</si>
  <si>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</si>
  <si>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</si>
  <si>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</si>
  <si>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</si>
  <si>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</si>
  <si>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</si>
  <si>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</si>
  <si>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</si>
  <si>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</si>
  <si>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</si>
  <si>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</si>
  <si>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</si>
  <si>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</si>
  <si>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</si>
  <si>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</si>
  <si>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</si>
  <si>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</si>
  <si>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</si>
  <si>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</si>
  <si>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</si>
  <si>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</si>
  <si>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</si>
  <si>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</si>
  <si>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</si>
  <si>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</si>
  <si>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</si>
  <si>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</si>
  <si>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</si>
  <si>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</si>
  <si>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</si>
  <si>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</si>
  <si>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</si>
  <si>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</si>
  <si>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</si>
  <si>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</si>
  <si>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</si>
  <si>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</si>
  <si>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</si>
  <si>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</si>
  <si>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</si>
  <si>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</si>
  <si>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</si>
  <si>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</si>
  <si>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</si>
  <si>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</si>
  <si>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</si>
  <si>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</si>
  <si>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</si>
  <si>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</si>
  <si>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</si>
  <si>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</si>
  <si>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</si>
  <si>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</si>
  <si>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</si>
  <si>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</si>
  <si>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</si>
  <si>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</si>
  <si>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</si>
  <si>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</si>
  <si>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</si>
  <si>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</si>
  <si>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</si>
  <si>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</si>
  <si>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</si>
  <si>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</si>
  <si>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</si>
  <si>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</si>
  <si>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</si>
  <si>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</si>
  <si>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</si>
  <si>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</si>
  <si>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</si>
  <si>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</si>
  <si>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</si>
  <si>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</si>
  <si>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</si>
  <si>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</si>
  <si>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</si>
  <si>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</si>
  <si>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</si>
  <si>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</si>
  <si>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</si>
  <si>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</si>
  <si>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</si>
  <si>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</si>
  <si>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</si>
  <si>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</si>
  <si>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</si>
  <si>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</si>
  <si>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</si>
  <si>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</si>
  <si>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</si>
  <si>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</si>
  <si>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</si>
  <si>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</si>
  <si>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</si>
  <si>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</si>
  <si>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</si>
  <si>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</si>
  <si>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</si>
  <si>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</si>
  <si>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</si>
  <si>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</si>
  <si>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</si>
  <si>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</si>
  <si>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</si>
  <si>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</si>
  <si>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</si>
  <si>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</si>
  <si>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</si>
  <si>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</si>
  <si>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</si>
  <si>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</si>
  <si>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</si>
  <si>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</si>
  <si>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</si>
  <si>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</si>
  <si>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</si>
  <si>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</si>
  <si>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</si>
  <si>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</si>
  <si>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</si>
  <si>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</si>
  <si>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</si>
  <si>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</si>
  <si>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</si>
  <si>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</si>
  <si>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</si>
  <si>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</si>
  <si>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</si>
  <si>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</si>
  <si>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</si>
  <si>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</si>
  <si>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</si>
  <si>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</si>
  <si>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</si>
  <si>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</si>
  <si>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</si>
  <si>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</si>
  <si>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</si>
  <si>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</si>
  <si>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</si>
  <si>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</si>
  <si>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</si>
  <si>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</si>
  <si>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</si>
  <si>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</si>
  <si>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</si>
  <si>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</si>
  <si>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</si>
  <si>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</si>
  <si>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</si>
  <si>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</si>
  <si>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</si>
  <si>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</si>
  <si>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</si>
  <si>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</si>
  <si>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</si>
  <si>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</si>
  <si>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</si>
  <si>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</si>
  <si>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</si>
  <si>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</si>
  <si>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</si>
  <si>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</si>
  <si>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</si>
  <si>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</si>
  <si>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</si>
  <si>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</si>
  <si>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</si>
  <si>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</si>
  <si>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</si>
  <si>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</si>
  <si>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</si>
  <si>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</si>
  <si>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</si>
  <si>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</si>
  <si>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</si>
  <si>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</si>
  <si>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</si>
  <si>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</si>
  <si>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</si>
  <si>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</si>
  <si>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</si>
  <si>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</si>
  <si>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</si>
  <si>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</si>
  <si>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</si>
  <si>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</si>
  <si>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</si>
  <si>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</si>
  <si>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</si>
  <si>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</si>
  <si>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</si>
  <si>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</si>
  <si>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</si>
  <si>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</si>
  <si>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</si>
  <si>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</si>
  <si>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</si>
  <si>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</si>
  <si>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</si>
  <si>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</si>
  <si>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</si>
  <si>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</si>
  <si>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</si>
  <si>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</si>
  <si>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</si>
  <si>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</si>
  <si>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</si>
  <si>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</si>
  <si>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</si>
  <si>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</si>
  <si>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</si>
  <si>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</si>
  <si>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</si>
  <si>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</si>
  <si>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</si>
  <si>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</si>
  <si>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</si>
  <si>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</si>
  <si>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</si>
  <si>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</si>
  <si>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</si>
  <si>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</si>
  <si>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</si>
  <si>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</si>
  <si>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</si>
  <si>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</si>
  <si>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</si>
  <si>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</si>
  <si>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</si>
  <si>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</si>
  <si>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</si>
  <si>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</si>
  <si>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</si>
  <si>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</si>
  <si>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</si>
  <si>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</si>
  <si>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</si>
  <si>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</si>
  <si>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</si>
  <si>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</si>
  <si>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</si>
  <si>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</si>
  <si>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</si>
  <si>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</si>
  <si>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</si>
  <si>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</si>
  <si>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</si>
  <si>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</si>
  <si>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</si>
  <si>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</si>
  <si>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</si>
  <si>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</si>
  <si>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</si>
  <si>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</si>
  <si>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</si>
  <si>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</si>
  <si>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</si>
  <si>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</si>
  <si>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</si>
  <si>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</si>
  <si>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</si>
  <si>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</si>
  <si>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</si>
  <si>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</si>
  <si>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</si>
  <si>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</si>
  <si>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</si>
  <si>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</si>
  <si>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</si>
  <si>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</si>
  <si>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</si>
  <si>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</si>
  <si>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</si>
  <si>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</si>
  <si>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</si>
  <si>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</si>
  <si>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</si>
  <si>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</si>
  <si>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</si>
  <si>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</si>
  <si>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</si>
  <si>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</si>
  <si>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</si>
  <si>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</si>
  <si>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</si>
  <si>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</si>
  <si>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</si>
  <si>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</si>
  <si>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</si>
  <si>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</si>
  <si>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</si>
  <si>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</si>
  <si>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</si>
  <si>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</si>
  <si>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</si>
  <si>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</si>
  <si>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</si>
  <si>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</si>
  <si>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</si>
  <si>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</si>
  <si>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</si>
  <si>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</si>
  <si>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</si>
  <si>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</si>
  <si>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</si>
  <si>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</si>
  <si>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</si>
  <si>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</si>
  <si>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</si>
  <si>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</si>
  <si>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</si>
  <si>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</si>
  <si>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</si>
  <si>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</si>
  <si>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</si>
  <si>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</si>
  <si>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</si>
  <si>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</si>
  <si>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</si>
  <si>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</si>
  <si>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</si>
  <si>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</si>
  <si>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</si>
  <si>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</si>
  <si>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</si>
  <si>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</si>
  <si>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</si>
  <si>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</si>
  <si>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</si>
  <si>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</si>
  <si>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</si>
  <si>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</si>
  <si>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</si>
  <si>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</si>
  <si>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</si>
  <si>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</si>
  <si>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</si>
  <si>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</si>
  <si>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</si>
  <si>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</si>
  <si>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</si>
  <si>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</si>
  <si>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</si>
  <si>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</si>
  <si>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</si>
  <si>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</si>
  <si>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</si>
  <si>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</si>
  <si>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</si>
  <si>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</si>
  <si>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</si>
  <si>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</si>
  <si>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</si>
  <si>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</si>
  <si>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</si>
  <si>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</si>
  <si>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</si>
  <si>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</si>
  <si>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</si>
  <si>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</si>
  <si>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</si>
  <si>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</si>
  <si>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</si>
  <si>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</si>
  <si>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</si>
  <si>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</si>
  <si>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</si>
  <si>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</si>
  <si>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</si>
  <si>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</si>
  <si>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</si>
  <si>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</si>
  <si>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</si>
  <si>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</si>
  <si>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</si>
  <si>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</si>
  <si>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</si>
  <si>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</si>
  <si>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</si>
  <si>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</si>
  <si>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</si>
  <si>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</si>
  <si>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</si>
  <si>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</si>
  <si>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</si>
  <si>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</si>
  <si>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</si>
  <si>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</si>
  <si>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</si>
  <si>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</si>
  <si>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</si>
  <si>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</si>
  <si>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</si>
  <si>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</si>
  <si>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</si>
  <si>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</si>
  <si>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</si>
  <si>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</si>
  <si>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</si>
  <si>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</si>
  <si>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</si>
  <si>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</si>
  <si>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</si>
  <si>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</si>
  <si>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</si>
  <si>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</si>
  <si>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</si>
  <si>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</si>
  <si>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</si>
  <si>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</si>
  <si>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</si>
  <si>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</si>
  <si>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</si>
  <si>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</si>
  <si>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</si>
  <si>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</si>
  <si>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</si>
  <si>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</si>
  <si>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</si>
  <si>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</si>
  <si>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</si>
  <si>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</si>
  <si>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</si>
  <si>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</si>
  <si>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</si>
  <si>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</si>
  <si>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</si>
  <si>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</si>
  <si>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</si>
  <si>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</si>
  <si>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</si>
  <si>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</si>
  <si>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</si>
  <si>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</si>
  <si>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</si>
  <si>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</si>
  <si>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</si>
  <si>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</si>
  <si>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</si>
  <si>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</si>
  <si>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</si>
  <si>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</si>
  <si>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</si>
  <si>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</si>
  <si>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</si>
  <si>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</si>
  <si>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</si>
  <si>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</si>
  <si>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</si>
  <si>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</si>
  <si>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</si>
  <si>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</si>
  <si>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</si>
  <si>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</si>
  <si>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</si>
  <si>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</si>
  <si>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</si>
  <si>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</si>
  <si>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</si>
  <si>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</si>
  <si>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</si>
  <si>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</si>
  <si>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</si>
  <si>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</si>
  <si>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</si>
  <si>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</si>
  <si>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</si>
  <si>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</si>
  <si>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</si>
  <si>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</si>
  <si>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</si>
  <si>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</si>
  <si>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</si>
  <si>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</si>
  <si>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</si>
  <si>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</si>
  <si>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</si>
  <si>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</si>
  <si>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</si>
  <si>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</si>
  <si>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</si>
  <si>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</si>
  <si>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</si>
  <si>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</si>
  <si>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</si>
  <si>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</si>
  <si>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</si>
  <si>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</si>
  <si>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</si>
  <si>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</si>
  <si>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</si>
  <si>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</si>
  <si>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</si>
  <si>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</si>
  <si>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</si>
  <si>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</si>
  <si>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</si>
  <si>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</si>
  <si>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</si>
  <si>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</si>
  <si>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</si>
  <si>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</si>
  <si>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</si>
  <si>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</si>
  <si>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</si>
  <si>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</si>
  <si>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</si>
  <si>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</si>
  <si>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</si>
  <si>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</si>
  <si>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</si>
  <si>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</si>
  <si>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</si>
  <si>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</si>
  <si>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</si>
  <si>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</si>
  <si>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</si>
  <si>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</si>
  <si>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</si>
  <si>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</si>
  <si>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</si>
  <si>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</si>
  <si>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</si>
  <si>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</si>
  <si>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</si>
  <si>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</si>
  <si>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</si>
  <si>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</si>
  <si>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</si>
  <si>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</si>
  <si>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</si>
  <si>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</si>
  <si>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</si>
  <si>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</si>
  <si>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</si>
  <si>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</si>
  <si>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</si>
  <si>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</si>
  <si>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</si>
  <si>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</si>
  <si>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</si>
  <si>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</si>
  <si>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</si>
  <si>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</si>
  <si>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</si>
  <si>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</si>
  <si>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</si>
  <si>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</si>
  <si>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</si>
  <si>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</si>
  <si>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</si>
  <si>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</si>
  <si>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</si>
  <si>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</si>
  <si>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</si>
  <si>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</si>
  <si>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</si>
  <si>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</si>
  <si>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</si>
  <si>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</si>
  <si>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</si>
  <si>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</si>
  <si>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</si>
  <si>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</si>
  <si>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</si>
  <si>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</si>
  <si>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</si>
  <si>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</si>
  <si>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</si>
  <si>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</si>
  <si>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</si>
  <si>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</si>
  <si>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</si>
  <si>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</si>
  <si>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</si>
  <si>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</si>
  <si>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</si>
  <si>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</si>
  <si>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</si>
  <si>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</si>
  <si>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</si>
  <si>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</si>
  <si>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</si>
  <si>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</si>
  <si>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</si>
  <si>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</si>
  <si>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</si>
  <si>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</si>
  <si>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</si>
  <si>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</si>
  <si>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</si>
  <si>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</si>
  <si>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</si>
  <si>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</si>
  <si>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</si>
  <si>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</si>
  <si>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</si>
  <si>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</si>
  <si>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</si>
  <si>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</si>
  <si>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</si>
  <si>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</si>
  <si>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</si>
  <si>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</si>
  <si>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</si>
  <si>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</si>
  <si>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</si>
  <si>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</si>
  <si>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</si>
  <si>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</si>
  <si>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</si>
  <si>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</si>
  <si>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</si>
  <si>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</si>
  <si>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</si>
  <si>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</si>
  <si>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</si>
  <si>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</si>
  <si>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</si>
  <si>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</si>
  <si>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</si>
  <si>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</si>
  <si>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</si>
  <si>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</si>
  <si>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</si>
  <si>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</si>
  <si>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</si>
  <si>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</si>
  <si>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</si>
  <si>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</si>
  <si>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</si>
  <si>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</si>
  <si>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</si>
  <si>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</si>
  <si>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</si>
  <si>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</si>
  <si>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</si>
  <si>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</si>
  <si>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</si>
  <si>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</si>
  <si>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</si>
  <si>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</si>
  <si>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</si>
  <si>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</si>
  <si>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</si>
  <si>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</si>
  <si>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</si>
  <si>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</si>
  <si>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</si>
  <si>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</si>
  <si>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</si>
  <si>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</si>
  <si>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</si>
  <si>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</si>
  <si>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</si>
  <si>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</si>
  <si>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</si>
  <si>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</si>
  <si>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</si>
  <si>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</si>
  <si>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</si>
  <si>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</si>
  <si>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</si>
  <si>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</si>
  <si>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</si>
  <si>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</si>
  <si>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</si>
  <si>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</si>
  <si>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</si>
  <si>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</si>
  <si>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</si>
  <si>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</si>
  <si>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</si>
  <si>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</si>
  <si>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</si>
  <si>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</si>
  <si>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</si>
  <si>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</si>
  <si>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</si>
  <si>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</si>
  <si>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</si>
  <si>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</si>
  <si>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</si>
  <si>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</si>
  <si>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</si>
  <si>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</si>
  <si>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</si>
  <si>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</si>
  <si>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</si>
  <si>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</si>
  <si>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</si>
  <si>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</si>
  <si>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</si>
  <si>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</si>
  <si>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</si>
  <si>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</si>
  <si>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</si>
  <si>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</si>
  <si>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</si>
  <si>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</si>
  <si>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</si>
  <si>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</si>
  <si>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</si>
  <si>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</si>
  <si>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</si>
  <si>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</si>
  <si>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</si>
  <si>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</si>
  <si>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</si>
  <si>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</si>
  <si>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</si>
  <si>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</si>
  <si>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</si>
  <si>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</si>
  <si>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</si>
  <si>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</si>
  <si>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</si>
  <si>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</si>
  <si>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</si>
  <si>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</si>
  <si>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</si>
  <si>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</si>
  <si>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</si>
  <si>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</si>
  <si>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</si>
  <si>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</si>
  <si>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</si>
  <si>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</si>
  <si>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</si>
  <si>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</si>
  <si>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</si>
  <si>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</si>
  <si>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</si>
  <si>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</si>
  <si>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</si>
  <si>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</si>
  <si>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</si>
  <si>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</si>
  <si>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</si>
  <si>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</si>
  <si>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</si>
  <si>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</si>
  <si>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</si>
  <si>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</si>
  <si>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</si>
  <si>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</si>
  <si>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</si>
  <si>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</si>
  <si>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</si>
  <si>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</si>
  <si>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</si>
  <si>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</si>
  <si>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</si>
  <si>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</si>
  <si>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</si>
  <si>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</si>
  <si>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</si>
  <si>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</si>
  <si>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</si>
  <si>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</si>
  <si>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</si>
  <si>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</si>
  <si>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</si>
  <si>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</si>
  <si>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</si>
  <si>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</si>
  <si>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</si>
  <si>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</si>
  <si>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</si>
  <si>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</si>
  <si>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</si>
  <si>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</si>
  <si>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</si>
  <si>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</si>
  <si>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</si>
  <si>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</si>
  <si>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</si>
  <si>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</si>
  <si>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</si>
  <si>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</si>
  <si>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</si>
  <si>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</si>
  <si>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</si>
  <si>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</si>
  <si>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</si>
  <si>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</si>
  <si>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</si>
  <si>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</si>
  <si>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</si>
  <si>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</si>
  <si>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</si>
  <si>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</si>
  <si>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</si>
  <si>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</si>
  <si>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</si>
  <si>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</si>
  <si>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</si>
  <si>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</si>
  <si>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</si>
  <si>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</si>
  <si>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</si>
  <si>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</si>
  <si>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</si>
  <si>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</si>
  <si>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</si>
  <si>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</si>
  <si>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</si>
  <si>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</si>
  <si>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</si>
  <si>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</si>
  <si>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</si>
  <si>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</si>
  <si>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</si>
  <si>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</si>
  <si>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</si>
  <si>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</si>
  <si>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</si>
  <si>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</si>
  <si>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</si>
  <si>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</si>
  <si>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</si>
  <si>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</si>
  <si>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</si>
  <si>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</si>
  <si>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</si>
  <si>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</si>
  <si>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</si>
  <si>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</si>
  <si>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</si>
  <si>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</si>
  <si>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</si>
  <si>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</si>
  <si>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</si>
  <si>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</si>
  <si>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</si>
  <si>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</si>
  <si>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</si>
  <si>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</si>
  <si>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</si>
  <si>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</si>
  <si>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</si>
  <si>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</si>
  <si>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</si>
  <si>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</si>
  <si>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</si>
  <si>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</si>
  <si>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</si>
  <si>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</si>
  <si>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</si>
  <si>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</si>
  <si>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</si>
  <si>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</si>
  <si>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</si>
  <si>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</si>
  <si>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</si>
  <si>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</si>
  <si>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</si>
  <si>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</si>
  <si>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</si>
  <si>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</si>
  <si>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</si>
  <si>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</si>
  <si>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</si>
  <si>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</si>
  <si>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</si>
  <si>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</si>
  <si>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</si>
  <si>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</si>
  <si>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</si>
  <si>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</si>
  <si>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</si>
  <si>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</si>
  <si>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</si>
  <si>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</si>
  <si>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</si>
  <si>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</si>
  <si>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</si>
  <si>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</si>
  <si>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</si>
  <si>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</si>
  <si>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</si>
  <si>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</si>
  <si>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</si>
  <si>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</si>
  <si>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</si>
  <si>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</si>
  <si>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</si>
  <si>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</si>
  <si>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</si>
  <si>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</si>
  <si>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</si>
  <si>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</si>
  <si>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</si>
  <si>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</si>
  <si>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</si>
  <si>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</si>
  <si>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</si>
  <si>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</si>
  <si>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</si>
  <si>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</si>
  <si>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</si>
  <si>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</si>
  <si>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</si>
  <si>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</si>
  <si>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</si>
  <si>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</si>
  <si>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</si>
  <si>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</si>
  <si>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</si>
  <si>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</si>
  <si>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</si>
  <si>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</si>
  <si>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</si>
  <si>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</si>
  <si>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</si>
  <si>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</si>
  <si>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</si>
  <si>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</si>
  <si>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</si>
  <si>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</si>
  <si>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</si>
  <si>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</si>
  <si>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</si>
  <si>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</si>
  <si>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</si>
  <si>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</si>
  <si>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</si>
  <si>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</si>
  <si>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</si>
  <si>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</si>
  <si>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</si>
  <si>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</si>
  <si>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</si>
  <si>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</si>
  <si>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</si>
  <si>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</si>
  <si>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</si>
  <si>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</si>
  <si>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</si>
  <si>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</si>
  <si>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</si>
  <si>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</si>
  <si>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</si>
  <si>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</si>
  <si>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</si>
  <si>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</si>
  <si>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</si>
  <si>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</si>
  <si>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</si>
  <si>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</si>
  <si>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</si>
  <si>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</si>
  <si>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</si>
  <si>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</si>
  <si>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</si>
  <si>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</si>
  <si>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</si>
  <si>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</si>
  <si>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</si>
  <si>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</si>
  <si>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</si>
  <si>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</si>
  <si>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</si>
  <si>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</si>
  <si>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</si>
  <si>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</si>
  <si>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</si>
  <si>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</si>
  <si>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</si>
  <si>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</si>
  <si>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</si>
  <si>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</si>
  <si>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</si>
  <si>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</si>
  <si>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</si>
  <si>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</si>
  <si>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</si>
  <si>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</si>
  <si>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</si>
  <si>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</si>
  <si>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</si>
  <si>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</si>
  <si>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</si>
  <si>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</si>
  <si>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</si>
  <si>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</si>
  <si>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</si>
  <si>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</si>
  <si>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</si>
  <si>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</si>
  <si>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</si>
  <si>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</si>
  <si>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</si>
  <si>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</si>
  <si>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</si>
  <si>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</si>
  <si>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</si>
  <si>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</si>
  <si>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</si>
  <si>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</si>
  <si>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</si>
  <si>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</si>
  <si>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</si>
  <si>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</si>
  <si>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</si>
  <si>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</si>
  <si>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</si>
  <si>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</si>
  <si>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</si>
  <si>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</si>
  <si>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</si>
  <si>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</si>
  <si>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</si>
  <si>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</si>
  <si>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</si>
  <si>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</si>
  <si>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</si>
  <si>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</si>
  <si>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</si>
  <si>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</si>
  <si>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</si>
  <si>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</si>
  <si>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</si>
  <si>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</si>
  <si>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</si>
  <si>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</si>
  <si>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</si>
  <si>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</si>
  <si>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</si>
  <si>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</si>
  <si>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</si>
  <si>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</si>
  <si>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</si>
  <si>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</si>
  <si>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</si>
  <si>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</si>
  <si>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</si>
  <si>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</si>
  <si>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</si>
  <si>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</si>
  <si>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</si>
  <si>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</si>
  <si>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</si>
  <si>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</si>
  <si>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</si>
  <si>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</si>
  <si>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</si>
  <si>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</si>
  <si>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</si>
  <si>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</si>
  <si>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</si>
  <si>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</si>
  <si>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</si>
  <si>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</si>
  <si>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</si>
  <si>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</si>
  <si>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</si>
  <si>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</si>
  <si>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</si>
  <si>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</si>
  <si>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</si>
  <si>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</si>
  <si>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</si>
  <si>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</si>
  <si>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</si>
  <si>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</si>
  <si>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</si>
  <si>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</si>
  <si>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</si>
  <si>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</si>
  <si>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</si>
  <si>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</si>
  <si>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</si>
  <si>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</si>
  <si>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</si>
  <si>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</si>
  <si>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</si>
  <si>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</si>
  <si>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</si>
  <si>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</si>
  <si>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</si>
  <si>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</si>
  <si>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</si>
  <si>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</si>
  <si>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</si>
  <si>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</si>
  <si>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</si>
  <si>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</si>
  <si>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</si>
  <si>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</si>
  <si>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</si>
  <si>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</si>
  <si>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</si>
  <si>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</si>
  <si>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</si>
  <si>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</si>
  <si>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</si>
  <si>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</si>
  <si>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</si>
  <si>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</si>
  <si>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</si>
  <si>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</si>
  <si>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</si>
  <si>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</si>
  <si>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</si>
  <si>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</si>
  <si>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</si>
  <si>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</si>
  <si>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</si>
  <si>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</si>
  <si>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</si>
  <si>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</si>
  <si>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</si>
  <si>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</si>
  <si>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</si>
  <si>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</si>
  <si>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</si>
  <si>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</si>
  <si>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</si>
  <si>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</si>
  <si>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</si>
  <si>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</si>
  <si>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</si>
  <si>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</si>
  <si>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</si>
  <si>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</si>
  <si>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</si>
  <si>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</si>
  <si>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</si>
  <si>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</si>
  <si>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</si>
  <si>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</si>
  <si>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</si>
  <si>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</si>
  <si>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</si>
  <si>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</si>
  <si>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</si>
  <si>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</si>
  <si>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</si>
  <si>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</si>
  <si>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</si>
  <si>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</si>
  <si>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</si>
  <si>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</si>
  <si>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</si>
  <si>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</si>
  <si>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</si>
  <si>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</si>
  <si>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</si>
  <si>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</si>
  <si>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</si>
  <si>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</si>
  <si>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</si>
  <si>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</si>
  <si>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</si>
  <si>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</si>
  <si>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</si>
  <si>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</si>
  <si>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</si>
  <si>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</si>
  <si>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</si>
  <si>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</si>
  <si>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</si>
  <si>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</si>
  <si>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</si>
  <si>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</si>
  <si>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</si>
  <si>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</si>
  <si>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</si>
  <si>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</si>
  <si>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</si>
  <si>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</si>
  <si>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</si>
  <si>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</si>
  <si>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</si>
  <si>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</si>
  <si>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</si>
  <si>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</si>
  <si>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</si>
  <si>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</si>
  <si>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</si>
  <si>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</si>
  <si>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</si>
  <si>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</si>
  <si>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</si>
  <si>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</si>
  <si>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</si>
  <si>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</si>
  <si>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</si>
  <si>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</si>
  <si>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</si>
  <si>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</si>
  <si>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</si>
  <si>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</si>
  <si>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</si>
  <si>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</si>
  <si>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</si>
  <si>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</si>
  <si>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</si>
  <si>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</si>
  <si>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</si>
  <si>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</si>
  <si>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</si>
  <si>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</si>
  <si>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</si>
  <si>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</si>
  <si>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</si>
  <si>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</si>
  <si>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</si>
  <si>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</si>
  <si>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</si>
  <si>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</si>
  <si>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</si>
  <si>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</si>
  <si>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</si>
  <si>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</si>
  <si>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</si>
  <si>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</si>
  <si>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</si>
  <si>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</si>
  <si>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</si>
  <si>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</si>
  <si>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</si>
  <si>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</si>
  <si>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</si>
  <si>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</si>
  <si>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</si>
  <si>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</si>
  <si>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</si>
  <si>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</si>
  <si>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</si>
  <si>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</si>
  <si>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</si>
  <si>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</si>
  <si>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</si>
  <si>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</si>
  <si>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</si>
  <si>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</si>
  <si>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</si>
  <si>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</si>
  <si>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</si>
  <si>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</si>
  <si>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</si>
  <si>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</si>
  <si>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</si>
  <si>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</si>
  <si>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</si>
  <si>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</si>
  <si>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</si>
  <si>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</si>
  <si>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</si>
  <si>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</si>
  <si>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</si>
  <si>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</si>
  <si>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</si>
  <si>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</si>
  <si>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</si>
  <si>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</si>
  <si>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</si>
  <si>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</si>
  <si>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</si>
  <si>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</si>
  <si>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</si>
  <si>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</si>
  <si>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</si>
  <si>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</si>
  <si>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</si>
  <si>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</si>
  <si>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</si>
  <si>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</si>
  <si>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</si>
  <si>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</si>
  <si>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</si>
  <si>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</si>
  <si>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</si>
  <si>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</si>
  <si>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</si>
  <si>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</si>
  <si>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</si>
  <si>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</si>
  <si>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</si>
  <si>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</si>
  <si>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</si>
  <si>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</si>
  <si>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</si>
  <si>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</si>
  <si>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</si>
  <si>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</si>
  <si>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</si>
  <si>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</si>
  <si>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</si>
  <si>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</si>
  <si>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</si>
  <si>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</si>
  <si>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</si>
  <si>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</si>
  <si>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</si>
  <si>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</si>
  <si>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</si>
  <si>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</si>
  <si>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</si>
  <si>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</si>
  <si>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</si>
  <si>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</si>
  <si>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</si>
  <si>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</si>
  <si>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</si>
  <si>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</si>
  <si>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</si>
  <si>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</si>
  <si>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</si>
  <si>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</si>
  <si>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</si>
  <si>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</si>
  <si>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</si>
  <si>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</si>
  <si>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</si>
  <si>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</si>
  <si>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</si>
  <si>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</si>
  <si>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</si>
  <si>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</si>
  <si>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</si>
  <si>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</si>
  <si>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</si>
  <si>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</si>
  <si>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</si>
  <si>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</si>
  <si>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</si>
  <si>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</si>
  <si>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</si>
  <si>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</si>
  <si>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</si>
  <si>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</si>
  <si>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</si>
  <si>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</si>
  <si>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</si>
  <si>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</si>
  <si>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</si>
  <si>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</si>
  <si>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</si>
  <si>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</si>
  <si>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</si>
  <si>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</si>
  <si>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</si>
  <si>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</si>
  <si>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</si>
  <si>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</si>
  <si>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</si>
  <si>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</si>
  <si>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</si>
  <si>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</si>
  <si>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</si>
  <si>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</si>
  <si>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</si>
  <si>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</si>
  <si>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</si>
  <si>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</si>
  <si>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</si>
  <si>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</si>
  <si>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</si>
  <si>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</si>
  <si>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</si>
  <si>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</si>
  <si>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</si>
  <si>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</si>
  <si>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</si>
  <si>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</si>
  <si>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</si>
  <si>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</si>
  <si>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</si>
  <si>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</si>
  <si>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</si>
  <si>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</si>
  <si>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</si>
  <si>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</si>
  <si>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</si>
  <si>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</si>
  <si>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</si>
  <si>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</si>
  <si>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</si>
  <si>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</si>
  <si>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</si>
  <si>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</si>
  <si>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</si>
  <si>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</si>
  <si>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</si>
  <si>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</si>
  <si>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</si>
  <si>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</si>
  <si>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</si>
  <si>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</si>
  <si>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</si>
  <si>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</si>
  <si>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</si>
  <si>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</si>
  <si>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</si>
  <si>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</si>
  <si>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</si>
  <si>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</si>
  <si>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</si>
  <si>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</si>
  <si>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</si>
  <si>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</si>
  <si>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</si>
  <si>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</si>
  <si>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</si>
  <si>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</si>
  <si>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</si>
  <si>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</si>
  <si>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</si>
  <si>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</si>
  <si>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</si>
  <si>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</si>
  <si>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</si>
  <si>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</si>
  <si>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</si>
  <si>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</si>
  <si>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</si>
  <si>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</si>
  <si>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</si>
  <si>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</si>
  <si>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</si>
  <si>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</si>
  <si>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</si>
  <si>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</si>
  <si>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</si>
  <si>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</si>
  <si>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</si>
  <si>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</si>
  <si>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</si>
  <si>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</si>
  <si>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</si>
  <si>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</si>
  <si>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</si>
  <si>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</si>
  <si>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</si>
  <si>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</si>
  <si>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</si>
  <si>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</si>
  <si>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</si>
  <si>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</si>
  <si>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</si>
  <si>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</si>
  <si>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</si>
  <si>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</si>
  <si>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</si>
  <si>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</si>
  <si>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</si>
  <si>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</si>
  <si>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</si>
  <si>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</si>
  <si>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</si>
  <si>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</si>
  <si>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</si>
  <si>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</si>
  <si>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</si>
  <si>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</si>
  <si>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</si>
  <si>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</si>
  <si>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</si>
  <si>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</si>
  <si>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</si>
  <si>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</si>
  <si>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</si>
  <si>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</si>
  <si>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</si>
  <si>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</si>
  <si>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</si>
  <si>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</si>
  <si>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</si>
  <si>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</si>
  <si>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</si>
  <si>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</si>
  <si>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</si>
  <si>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</si>
  <si>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</si>
  <si>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</si>
  <si>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</si>
  <si>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</si>
  <si>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</si>
  <si>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</si>
  <si>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</si>
  <si>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</si>
  <si>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</si>
  <si>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</si>
  <si>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</si>
  <si>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</si>
  <si>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</si>
  <si>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</si>
  <si>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</si>
  <si>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</si>
  <si>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</si>
  <si>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</si>
  <si>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</si>
  <si>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</si>
  <si>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</si>
  <si>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</si>
  <si>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</si>
  <si>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</si>
  <si>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</si>
  <si>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</si>
  <si>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</si>
  <si>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</si>
  <si>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</si>
  <si>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</si>
  <si>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</si>
  <si>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</si>
  <si>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</si>
  <si>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</si>
  <si>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</si>
  <si>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</si>
  <si>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</si>
  <si>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</si>
  <si>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</si>
  <si>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</si>
  <si>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</si>
  <si>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</si>
  <si>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</si>
  <si>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</si>
  <si>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</si>
  <si>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</si>
  <si>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</si>
  <si>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</si>
  <si>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</si>
  <si>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</si>
  <si>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</si>
  <si>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</si>
  <si>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</si>
  <si>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</si>
  <si>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</si>
  <si>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</si>
  <si>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</si>
  <si>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</si>
  <si>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</si>
  <si>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</si>
  <si>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</si>
  <si>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</si>
  <si>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</si>
  <si>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</si>
  <si>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</si>
  <si>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</si>
  <si>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</si>
  <si>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</si>
  <si>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</si>
  <si>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</si>
  <si>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</si>
  <si>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</si>
  <si>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</si>
  <si>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</si>
  <si>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</si>
  <si>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</si>
  <si>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</si>
  <si>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</si>
  <si>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</si>
  <si>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</si>
  <si>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</si>
  <si>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</si>
  <si>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</si>
  <si>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</si>
  <si>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</si>
  <si>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</si>
  <si>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</si>
  <si>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</si>
  <si>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</si>
  <si>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</si>
  <si>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</si>
  <si>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</si>
  <si>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</si>
  <si>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</si>
  <si>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</si>
  <si>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</si>
  <si>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</si>
  <si>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</si>
  <si>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</si>
  <si>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</si>
  <si>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</si>
  <si>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</si>
  <si>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</si>
  <si>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</si>
  <si>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</si>
  <si>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</si>
  <si>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</si>
  <si>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</si>
  <si>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</si>
  <si>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</si>
  <si>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</si>
  <si>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</si>
  <si>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</si>
  <si>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</si>
  <si>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</si>
  <si>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</si>
  <si>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</si>
  <si>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</si>
  <si>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</si>
  <si>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</si>
  <si>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</si>
  <si>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</si>
  <si>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</si>
  <si>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</si>
  <si>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</si>
  <si>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</si>
  <si>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</si>
  <si>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</si>
  <si>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</si>
  <si>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</si>
  <si>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</si>
  <si>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</si>
  <si>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</si>
  <si>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</si>
  <si>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</si>
  <si>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</si>
  <si>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</si>
  <si>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</si>
  <si>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</si>
  <si>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</si>
  <si>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</si>
  <si>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</si>
  <si>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</si>
  <si>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</si>
  <si>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</si>
  <si>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</si>
  <si>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</si>
  <si>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</si>
  <si>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</si>
  <si>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</si>
  <si>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</si>
  <si>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</si>
  <si>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</si>
  <si>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</si>
  <si>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</si>
  <si>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</si>
  <si>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</si>
  <si>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</si>
  <si>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</si>
  <si>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</si>
  <si>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</si>
  <si>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</si>
  <si>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</si>
  <si>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</si>
  <si>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</si>
  <si>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</si>
  <si>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</si>
  <si>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</si>
  <si>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</si>
  <si>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</si>
  <si>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</si>
  <si>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</si>
  <si>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</si>
  <si>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</si>
  <si>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</si>
  <si>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</si>
  <si>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</si>
  <si>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</si>
  <si>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</si>
  <si>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</si>
  <si>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</si>
  <si>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</si>
  <si>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</si>
  <si>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</si>
  <si>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</si>
  <si>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</si>
  <si>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</si>
  <si>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</si>
  <si>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</si>
  <si>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</si>
  <si>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</si>
  <si>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</si>
  <si>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</si>
  <si>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</si>
  <si>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</si>
  <si>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</si>
  <si>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</si>
  <si>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</si>
  <si>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</si>
  <si>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</si>
  <si>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</si>
  <si>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</si>
  <si>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</si>
  <si>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</si>
  <si>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</si>
  <si>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</si>
  <si>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</si>
  <si>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</si>
  <si>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</si>
  <si>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</si>
  <si>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</si>
  <si>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</si>
  <si>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</si>
  <si>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</si>
  <si>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</si>
  <si>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</si>
  <si>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</si>
  <si>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</si>
  <si>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</si>
  <si>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</si>
  <si>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</si>
  <si>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</si>
  <si>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</si>
  <si>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</si>
  <si>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</si>
  <si>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</si>
  <si>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</si>
  <si>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</si>
  <si>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</si>
  <si>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</si>
  <si>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</si>
  <si>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</si>
  <si>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</si>
  <si>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</si>
  <si>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</si>
  <si>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</si>
  <si>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</si>
  <si>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</si>
  <si>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</si>
  <si>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</si>
  <si>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</si>
  <si>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</si>
  <si>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</si>
  <si>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</si>
  <si>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</si>
  <si>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</si>
  <si>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</si>
  <si>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</si>
  <si>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</si>
  <si>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</si>
  <si>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</si>
  <si>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</si>
  <si>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</si>
  <si>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</si>
  <si>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</si>
  <si>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</si>
  <si>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</si>
  <si>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</si>
  <si>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</si>
  <si>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</si>
  <si>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</si>
  <si>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</si>
  <si>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</si>
  <si>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</si>
  <si>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</si>
  <si>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</si>
  <si>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</si>
  <si>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</si>
  <si>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</si>
  <si>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</si>
  <si>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</si>
  <si>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</si>
  <si>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</si>
  <si>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</si>
  <si>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</si>
  <si>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</si>
  <si>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</si>
  <si>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</si>
  <si>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</si>
  <si>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</si>
  <si>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</si>
  <si>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</si>
  <si>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</si>
  <si>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</si>
  <si>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</si>
  <si>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</si>
  <si>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</si>
  <si>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</si>
  <si>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</si>
  <si>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</si>
  <si>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</si>
  <si>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</si>
  <si>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</si>
  <si>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</si>
  <si>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</si>
  <si>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</si>
  <si>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</si>
  <si>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</si>
  <si>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</si>
  <si>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</si>
  <si>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</si>
  <si>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</si>
  <si>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</si>
  <si>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</si>
  <si>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</si>
  <si>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</si>
  <si>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</si>
  <si>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</si>
  <si>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</si>
  <si>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</si>
  <si>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</si>
  <si>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</si>
  <si>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</si>
  <si>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</si>
  <si>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</si>
  <si>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</si>
  <si>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</si>
  <si>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</si>
  <si>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</si>
  <si>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</si>
  <si>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</si>
  <si>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</si>
  <si>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</si>
  <si>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</si>
  <si>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</si>
  <si>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</si>
  <si>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</si>
  <si>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</si>
  <si>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</si>
  <si>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</si>
  <si>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</si>
  <si>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</si>
  <si>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</si>
  <si>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</si>
  <si>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</si>
  <si>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</si>
  <si>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</si>
  <si>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</si>
  <si>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</si>
  <si>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</si>
  <si>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</si>
  <si>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</si>
  <si>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</si>
  <si>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</si>
  <si>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</si>
  <si>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</si>
  <si>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</si>
  <si>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</si>
  <si>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</si>
  <si>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</si>
  <si>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</si>
  <si>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</si>
  <si>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</si>
  <si>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</si>
  <si>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</si>
  <si>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</si>
  <si>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</si>
  <si>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</si>
  <si>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</si>
  <si>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</si>
  <si>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</si>
  <si>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</si>
  <si>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</si>
  <si>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</si>
  <si>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</si>
  <si>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</si>
  <si>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</si>
  <si>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</si>
  <si>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</si>
  <si>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</si>
  <si>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</si>
  <si>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</si>
  <si>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</si>
  <si>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</si>
  <si>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</si>
  <si>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</si>
  <si>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</si>
  <si>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</si>
  <si>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</si>
  <si>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</si>
  <si>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</si>
  <si>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</si>
  <si>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</si>
  <si>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</si>
  <si>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</si>
  <si>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</si>
  <si>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</si>
  <si>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</si>
  <si>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</si>
  <si>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</si>
  <si>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</si>
  <si>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</si>
  <si>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</si>
  <si>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</si>
  <si>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</si>
  <si>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</si>
  <si>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</si>
  <si>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</si>
  <si>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</si>
  <si>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</si>
  <si>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</si>
  <si>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</si>
  <si>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</si>
  <si>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</si>
  <si>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</si>
  <si>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</si>
  <si>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</si>
  <si>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</si>
  <si>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</si>
  <si>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</si>
  <si>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</si>
  <si>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</si>
  <si>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</si>
  <si>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</si>
  <si>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</si>
  <si>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</si>
  <si>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</si>
  <si>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</si>
  <si>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</si>
  <si>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</si>
  <si>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</si>
  <si>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</si>
  <si>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</si>
  <si>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</si>
  <si>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</si>
  <si>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</si>
  <si>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</si>
  <si>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</si>
  <si>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</si>
  <si>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</si>
  <si>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</si>
  <si>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</si>
  <si>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</si>
  <si>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</si>
  <si>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</si>
  <si>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</si>
  <si>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</si>
  <si>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</si>
  <si>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</si>
  <si>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</si>
  <si>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</si>
  <si>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</si>
  <si>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</si>
  <si>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</si>
  <si>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</si>
  <si>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</si>
  <si>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</si>
  <si>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</si>
  <si>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</si>
  <si>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</si>
  <si>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</si>
  <si>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</si>
  <si>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</si>
  <si>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</si>
  <si>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</si>
  <si>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</si>
  <si>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</si>
  <si>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</si>
  <si>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</si>
  <si>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</si>
  <si>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</si>
  <si>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</si>
  <si>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</si>
  <si>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</si>
  <si>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</si>
  <si>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</si>
  <si>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</si>
  <si>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</si>
  <si>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</si>
  <si>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</si>
  <si>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</si>
  <si>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</si>
  <si>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</si>
  <si>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</si>
  <si>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</si>
  <si>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</si>
  <si>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</si>
  <si>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</si>
  <si>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</si>
  <si>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</si>
  <si>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</si>
  <si>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</si>
  <si>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</si>
  <si>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</si>
  <si>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</si>
  <si>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</si>
  <si>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</si>
  <si>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</si>
  <si>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</si>
  <si>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</si>
  <si>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</si>
  <si>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</si>
  <si>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</si>
  <si>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</si>
  <si>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</si>
  <si>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</si>
  <si>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</si>
  <si>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</si>
  <si>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</si>
  <si>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</si>
  <si>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</si>
  <si>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</si>
  <si>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</si>
  <si>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</si>
  <si>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</si>
  <si>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</si>
  <si>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</si>
  <si>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</si>
  <si>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</si>
  <si>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</si>
  <si>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</si>
  <si>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</si>
  <si>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</si>
  <si>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</si>
  <si>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</si>
  <si>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</si>
  <si>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</si>
  <si>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</si>
  <si>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</si>
  <si>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</si>
  <si>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</si>
  <si>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</si>
  <si>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</si>
  <si>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</si>
  <si>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</si>
  <si>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</si>
  <si>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</si>
  <si>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</si>
  <si>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</si>
  <si>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</si>
  <si>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</si>
  <si>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</si>
  <si>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</si>
  <si>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</si>
  <si>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</si>
  <si>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</si>
  <si>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</si>
  <si>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</si>
  <si>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</si>
  <si>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</si>
  <si>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</si>
  <si>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</si>
  <si>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</si>
  <si>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</si>
  <si>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</si>
  <si>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</si>
  <si>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</si>
  <si>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</si>
  <si>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</si>
  <si>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</si>
  <si>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</si>
  <si>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</si>
  <si>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</si>
  <si>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</si>
  <si>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</si>
  <si>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</si>
  <si>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</si>
  <si>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</si>
  <si>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</si>
  <si>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</si>
  <si>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</si>
  <si>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</si>
  <si>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</si>
  <si>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</si>
  <si>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</si>
  <si>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</si>
  <si>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</si>
  <si>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</si>
  <si>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</si>
  <si>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</si>
  <si>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</si>
  <si>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</si>
  <si>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</si>
  <si>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</si>
  <si>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</si>
  <si>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</si>
  <si>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</si>
  <si>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</si>
  <si>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</si>
  <si>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</si>
  <si>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</si>
  <si>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</si>
  <si>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</si>
  <si>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</si>
  <si>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</si>
  <si>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</si>
  <si>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</si>
  <si>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</si>
  <si>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</si>
  <si>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</si>
  <si>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</si>
  <si>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</si>
  <si>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</si>
  <si>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</si>
  <si>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</si>
  <si>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</si>
  <si>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</si>
  <si>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</si>
  <si>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</si>
  <si>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</si>
  <si>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</si>
  <si>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</si>
  <si>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</si>
  <si>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</si>
  <si>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</si>
  <si>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</si>
  <si>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</si>
  <si>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</si>
  <si>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</si>
  <si>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</si>
  <si>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</si>
  <si>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</si>
  <si>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</si>
  <si>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</si>
  <si>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</si>
  <si>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</si>
  <si>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</si>
  <si>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</si>
  <si>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</si>
  <si>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</si>
  <si>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</si>
  <si>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</si>
  <si>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</si>
  <si>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</si>
  <si>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</si>
  <si>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</si>
  <si>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</si>
  <si>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</si>
  <si>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</si>
  <si>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</si>
  <si>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</si>
  <si>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</si>
  <si>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</si>
  <si>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</si>
  <si>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</si>
  <si>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</si>
  <si>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</si>
  <si>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</si>
  <si>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</si>
  <si>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</si>
  <si>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</si>
  <si>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</si>
  <si>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</si>
  <si>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</si>
  <si>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</si>
  <si>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</si>
  <si>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</si>
  <si>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</si>
  <si>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</si>
  <si>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</si>
  <si>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</si>
  <si>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</si>
  <si>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</si>
  <si>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</si>
  <si>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</si>
  <si>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</si>
  <si>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</si>
  <si>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</si>
  <si>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</si>
  <si>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</si>
  <si>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</si>
  <si>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</si>
  <si>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</si>
  <si>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</si>
  <si>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</si>
  <si>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</si>
  <si>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</si>
  <si>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</si>
  <si>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</si>
  <si>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</si>
  <si>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</si>
  <si>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</si>
  <si>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</si>
  <si>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</si>
  <si>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</si>
  <si>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</si>
  <si>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</si>
  <si>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</si>
  <si>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</si>
  <si>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</si>
  <si>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</si>
  <si>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</si>
  <si>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</si>
  <si>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</si>
  <si>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</si>
  <si>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</si>
  <si>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</si>
  <si>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</si>
  <si>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</si>
  <si>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</si>
  <si>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</si>
  <si>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</si>
  <si>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</si>
  <si>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</si>
  <si>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</si>
  <si>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</si>
  <si>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</si>
  <si>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</si>
  <si>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</si>
  <si>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</si>
  <si>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</si>
  <si>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</si>
  <si>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</si>
  <si>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</si>
  <si>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</si>
  <si>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</si>
  <si>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</si>
  <si>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</si>
  <si>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</si>
  <si>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</si>
  <si>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</si>
  <si>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</si>
  <si>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</si>
  <si>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</si>
  <si>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</si>
  <si>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</si>
  <si>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</si>
  <si>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</si>
  <si>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</si>
  <si>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</si>
  <si>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</si>
  <si>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</si>
  <si>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</si>
  <si>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</si>
  <si>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</si>
  <si>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</si>
  <si>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</si>
  <si>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</si>
  <si>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</si>
  <si>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</si>
  <si>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</si>
  <si>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</si>
  <si>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</si>
  <si>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</si>
  <si>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</si>
  <si>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</si>
  <si>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</si>
  <si>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</si>
  <si>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</si>
  <si>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</si>
  <si>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</si>
  <si>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</si>
  <si>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</si>
  <si>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</si>
  <si>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</si>
  <si>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</si>
  <si>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</si>
  <si>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</si>
  <si>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</si>
  <si>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</si>
  <si>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</si>
  <si>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</si>
  <si>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</si>
  <si>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</si>
  <si>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</si>
  <si>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</si>
  <si>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</si>
  <si>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</si>
  <si>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</si>
  <si>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</si>
  <si>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</si>
  <si>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</si>
  <si>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</si>
  <si>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</si>
  <si>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</si>
  <si>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</si>
  <si>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</si>
  <si>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</si>
  <si>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</si>
  <si>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</si>
  <si>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</si>
  <si>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</si>
  <si>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</si>
  <si>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</si>
  <si>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</si>
  <si>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</si>
  <si>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</si>
  <si>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</si>
  <si>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</si>
  <si>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</si>
  <si>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</si>
  <si>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</si>
  <si>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</si>
  <si>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</si>
  <si>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</si>
  <si>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</si>
  <si>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</si>
  <si>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</si>
  <si>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</si>
  <si>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</si>
  <si>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</si>
  <si>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</si>
  <si>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</si>
  <si>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</si>
  <si>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</si>
  <si>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</si>
  <si>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</si>
  <si>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</si>
  <si>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</si>
  <si>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</si>
  <si>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</si>
  <si>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</si>
  <si>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</si>
  <si>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</si>
  <si>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</si>
  <si>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</si>
  <si>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</si>
  <si>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</si>
  <si>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</si>
  <si>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</si>
  <si>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</si>
  <si>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</si>
  <si>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</si>
  <si>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</si>
  <si>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</si>
  <si>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</si>
  <si>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</si>
  <si>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</si>
  <si>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</si>
  <si>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</si>
  <si>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</si>
  <si>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</si>
  <si>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</si>
  <si>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</si>
  <si>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</si>
  <si>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</si>
  <si>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</si>
  <si>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</si>
  <si>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</si>
  <si>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</si>
  <si>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</si>
  <si>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</si>
  <si>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</si>
  <si>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</si>
  <si>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</si>
  <si>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</si>
  <si>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</si>
  <si>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</si>
  <si>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</si>
  <si>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</si>
  <si>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</si>
  <si>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</si>
  <si>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</si>
  <si>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</si>
  <si>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</si>
  <si>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</si>
  <si>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</si>
  <si>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</si>
  <si>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</si>
  <si>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</si>
  <si>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</si>
  <si>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</si>
  <si>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</si>
  <si>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</si>
  <si>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</si>
  <si>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</si>
  <si>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</si>
  <si>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</si>
  <si>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</si>
  <si>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</si>
  <si>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</si>
  <si>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</si>
  <si>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</si>
  <si>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</si>
  <si>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</si>
  <si>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</si>
  <si>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</si>
  <si>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</si>
  <si>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</si>
  <si>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</si>
  <si>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</si>
  <si>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</si>
  <si>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</si>
  <si>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</si>
  <si>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</si>
  <si>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</si>
  <si>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</si>
  <si>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</si>
  <si>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</si>
  <si>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</si>
  <si>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</si>
  <si>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</si>
  <si>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</si>
  <si>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</si>
  <si>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</si>
  <si>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</si>
  <si>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</si>
  <si>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</si>
  <si>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</si>
  <si>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</si>
  <si>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</si>
  <si>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</si>
  <si>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</si>
  <si>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</si>
  <si>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</si>
  <si>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</si>
  <si>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</si>
  <si>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</si>
  <si>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</si>
  <si>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</si>
  <si>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</si>
  <si>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</si>
  <si>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</si>
  <si>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</si>
  <si>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</si>
  <si>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</si>
  <si>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</si>
  <si>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</si>
  <si>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</si>
  <si>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</si>
  <si>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</si>
  <si>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</si>
  <si>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</si>
  <si>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</si>
  <si>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</si>
  <si>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</si>
  <si>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</si>
  <si>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</si>
  <si>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</si>
  <si>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</si>
  <si>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</si>
  <si>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</si>
  <si>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</si>
  <si>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</si>
  <si>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</si>
  <si>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</si>
  <si>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</si>
  <si>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</si>
  <si>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</si>
  <si>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</si>
  <si>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</si>
  <si>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</si>
  <si>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</si>
  <si>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</si>
  <si>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</si>
  <si>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</si>
  <si>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</si>
  <si>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</si>
  <si>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</si>
  <si>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</si>
  <si>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</si>
  <si>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</si>
  <si>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</si>
  <si>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</si>
  <si>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</si>
  <si>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</si>
  <si>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</si>
  <si>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</si>
  <si>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</si>
  <si>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</si>
  <si>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</si>
  <si>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</si>
  <si>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</si>
  <si>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</si>
  <si>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</si>
  <si>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</si>
  <si>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</si>
  <si>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</si>
  <si>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</si>
  <si>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</si>
  <si>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</si>
  <si>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</si>
  <si>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</si>
  <si>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</si>
  <si>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</si>
  <si>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</si>
  <si>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</si>
  <si>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</si>
  <si>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</si>
  <si>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</si>
  <si>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</si>
  <si>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</si>
  <si>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</si>
  <si>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</si>
  <si>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</si>
  <si>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</si>
  <si>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</si>
  <si>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</si>
  <si>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</si>
  <si>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</si>
  <si>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</si>
  <si>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</si>
  <si>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</si>
  <si>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</si>
  <si>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</si>
  <si>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</si>
  <si>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</si>
  <si>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</si>
  <si>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</si>
  <si>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</si>
  <si>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</si>
  <si>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</si>
  <si>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</si>
  <si>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</si>
  <si>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</si>
  <si>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</si>
  <si>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</si>
  <si>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</si>
  <si>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</si>
  <si>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</si>
  <si>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</si>
  <si>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</si>
  <si>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</si>
  <si>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</si>
  <si>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</si>
  <si>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</si>
  <si>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</si>
  <si>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</si>
  <si>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</si>
  <si>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</si>
  <si>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</si>
  <si>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</si>
  <si>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</si>
  <si>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</si>
  <si>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</si>
  <si>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</si>
  <si>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</si>
  <si>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</si>
  <si>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</si>
  <si>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</si>
  <si>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</si>
  <si>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</si>
  <si>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</si>
  <si>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</si>
  <si>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</si>
  <si>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</si>
  <si>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</si>
  <si>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</si>
  <si>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</si>
  <si>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</si>
  <si>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</si>
  <si>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</si>
  <si>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</si>
  <si>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</si>
  <si>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</si>
  <si>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</si>
  <si>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</si>
  <si>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</si>
  <si>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</si>
  <si>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</si>
  <si>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</si>
  <si>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</si>
  <si>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</si>
  <si>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</si>
  <si>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</si>
  <si>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</si>
  <si>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</si>
  <si>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</si>
  <si>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</si>
  <si>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</si>
  <si>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</si>
  <si>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</si>
  <si>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</si>
  <si>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</si>
  <si>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</si>
  <si>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</si>
  <si>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</si>
  <si>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</si>
  <si>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</si>
  <si>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</si>
  <si>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</si>
  <si>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</si>
  <si>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</si>
  <si>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</si>
  <si>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</si>
  <si>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</si>
  <si>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</si>
  <si>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</si>
  <si>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</si>
  <si>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</si>
  <si>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</si>
  <si>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</si>
  <si>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</si>
  <si>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</si>
  <si>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</si>
  <si>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</si>
  <si>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</si>
  <si>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</si>
  <si>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</si>
  <si>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</si>
  <si>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</si>
  <si>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</si>
  <si>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</si>
  <si>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</si>
  <si>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</si>
  <si>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</si>
  <si>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</si>
  <si>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</si>
  <si>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</si>
  <si>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</si>
  <si>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</si>
  <si>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</si>
  <si>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</si>
  <si>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</si>
  <si>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</si>
  <si>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</si>
  <si>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</si>
  <si>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</si>
  <si>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</si>
  <si>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</si>
  <si>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</si>
  <si>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</si>
  <si>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</si>
  <si>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</si>
  <si>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</si>
  <si>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</si>
  <si>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</si>
  <si>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</si>
  <si>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</si>
  <si>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</si>
  <si>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</si>
  <si>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</si>
  <si>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</si>
  <si>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</si>
  <si>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</si>
  <si>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</si>
  <si>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</si>
  <si>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</si>
  <si>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</si>
  <si>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</si>
  <si>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</si>
  <si>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</si>
  <si>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</si>
  <si>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</si>
  <si>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</si>
  <si>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</si>
  <si>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</si>
  <si>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</si>
  <si>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</si>
  <si>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</si>
  <si>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</si>
  <si>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</si>
  <si>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</si>
  <si>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</si>
  <si>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</si>
  <si>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</si>
  <si>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</si>
  <si>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</si>
  <si>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</si>
  <si>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</si>
  <si>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</si>
  <si>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</si>
  <si>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</si>
  <si>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</si>
  <si>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</si>
  <si>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</si>
  <si>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</si>
  <si>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</si>
  <si>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</si>
  <si>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</si>
  <si>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</si>
  <si>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</si>
  <si>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</si>
  <si>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</si>
  <si>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</si>
  <si>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</si>
  <si>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</si>
  <si>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</si>
  <si>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</si>
  <si>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</si>
  <si>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</si>
  <si>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</si>
  <si>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</si>
  <si>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</si>
  <si>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</si>
  <si>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</si>
  <si>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</si>
  <si>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</si>
  <si>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</si>
  <si>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</si>
  <si>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</si>
  <si>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</si>
  <si>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</si>
  <si>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</si>
  <si>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</si>
  <si>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</si>
  <si>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</si>
  <si>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</si>
  <si>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</si>
  <si>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</si>
  <si>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</si>
  <si>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</si>
  <si>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</si>
  <si>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</si>
  <si>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</si>
  <si>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</si>
  <si>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</si>
  <si>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</si>
  <si>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</si>
  <si>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</si>
  <si>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</si>
  <si>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</si>
  <si>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</si>
  <si>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</si>
  <si>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</si>
  <si>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</si>
  <si>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</si>
  <si>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</si>
  <si>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</si>
  <si>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</si>
  <si>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</si>
  <si>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</si>
  <si>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</si>
  <si>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</si>
  <si>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</si>
  <si>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</si>
  <si>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</si>
  <si>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</si>
  <si>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</si>
  <si>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</si>
  <si>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</si>
  <si>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</si>
  <si>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</si>
  <si>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</si>
  <si>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</si>
  <si>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</si>
  <si>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</si>
  <si>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</si>
  <si>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</si>
  <si>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</si>
  <si>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</si>
  <si>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</si>
  <si>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</si>
  <si>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</si>
  <si>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</si>
  <si>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</si>
  <si>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</si>
  <si>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</si>
  <si>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</si>
  <si>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</si>
  <si>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</si>
  <si>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</si>
  <si>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</si>
  <si>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</si>
  <si>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</si>
  <si>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</si>
  <si>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</si>
  <si>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</si>
  <si>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</si>
  <si>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</si>
  <si>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</si>
  <si>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</si>
  <si>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</si>
  <si>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</si>
  <si>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</si>
  <si>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</si>
  <si>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</si>
  <si>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</si>
  <si>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</si>
  <si>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</si>
  <si>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</si>
  <si>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</si>
  <si>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</si>
  <si>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</si>
  <si>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</si>
  <si>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</si>
  <si>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</si>
  <si>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</si>
  <si>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</si>
  <si>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</si>
  <si>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</si>
  <si>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</si>
  <si>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</si>
  <si>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</si>
  <si>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</si>
  <si>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</si>
  <si>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</si>
  <si>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</si>
  <si>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</si>
  <si>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</si>
  <si>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</si>
  <si>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</si>
  <si>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</si>
  <si>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</si>
  <si>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</si>
  <si>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</si>
  <si>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</si>
  <si>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</si>
  <si>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</si>
  <si>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</si>
  <si>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</si>
  <si>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</si>
  <si>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</si>
  <si>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</si>
  <si>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</si>
  <si>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</si>
  <si>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</si>
  <si>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</si>
  <si>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</si>
  <si>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</si>
  <si>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</si>
  <si>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</si>
  <si>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</si>
  <si>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</si>
  <si>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</si>
  <si>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</si>
  <si>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</si>
  <si>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</si>
  <si>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</si>
  <si>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</si>
  <si>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</si>
  <si>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</si>
  <si>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</si>
  <si>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</si>
  <si>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</si>
  <si>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</si>
  <si>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</si>
  <si>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</si>
  <si>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</si>
  <si>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</si>
  <si>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</si>
  <si>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</si>
  <si>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</si>
  <si>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</si>
  <si>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</si>
  <si>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</si>
  <si>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</si>
  <si>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</si>
  <si>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</si>
  <si>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</si>
  <si>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</si>
  <si>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</si>
  <si>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</si>
  <si>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</si>
  <si>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</si>
  <si>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</si>
  <si>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</si>
  <si>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</si>
  <si>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</si>
  <si>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</si>
  <si>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</si>
  <si>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</si>
  <si>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</si>
  <si>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</si>
  <si>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</si>
  <si>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</si>
  <si>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</si>
  <si>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</si>
  <si>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</si>
  <si>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</si>
  <si>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</si>
  <si>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</si>
  <si>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</si>
  <si>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</si>
  <si>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</si>
  <si>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</si>
  <si>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</si>
  <si>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</si>
  <si>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</si>
  <si>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</si>
  <si>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</si>
  <si>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</si>
  <si>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</si>
  <si>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</si>
  <si>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</si>
  <si>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</si>
  <si>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</si>
  <si>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</si>
  <si>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</si>
  <si>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</si>
  <si>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</si>
  <si>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</si>
  <si>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</si>
  <si>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</si>
  <si>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</si>
  <si>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</si>
  <si>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</si>
  <si>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</si>
  <si>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</si>
  <si>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</si>
  <si>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</si>
  <si>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</si>
  <si>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</si>
  <si>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</si>
  <si>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</si>
  <si>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</si>
  <si>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</si>
  <si>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</si>
  <si>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</si>
  <si>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</si>
  <si>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</si>
  <si>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</si>
  <si>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</si>
  <si>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</si>
  <si>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</si>
  <si>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</si>
  <si>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</si>
  <si>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</si>
  <si>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</si>
  <si>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</si>
  <si>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</si>
  <si>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</si>
  <si>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</si>
  <si>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</si>
  <si>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</si>
  <si>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</si>
  <si>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</si>
  <si>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</si>
  <si>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</si>
  <si>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</si>
  <si>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</si>
  <si>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</si>
  <si>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</si>
  <si>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</si>
  <si>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</si>
  <si>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</si>
  <si>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</si>
  <si>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</si>
  <si>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</si>
  <si>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</si>
  <si>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</si>
  <si>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</si>
  <si>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</si>
  <si>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</si>
  <si>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</si>
  <si>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</si>
  <si>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</si>
  <si>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</si>
  <si>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</si>
  <si>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</si>
  <si>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</si>
  <si>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</si>
  <si>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</si>
  <si>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</si>
  <si>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</si>
  <si>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</si>
  <si>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</si>
  <si>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</si>
  <si>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</si>
  <si>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</si>
  <si>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</si>
  <si>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</si>
  <si>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</si>
  <si>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</si>
  <si>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</si>
  <si>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</si>
  <si>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</si>
  <si>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</si>
  <si>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</si>
  <si>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</si>
  <si>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</si>
  <si>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</si>
  <si>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</si>
  <si>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</si>
  <si>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</si>
  <si>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</si>
  <si>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</si>
  <si>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</si>
  <si>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</si>
  <si>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</si>
  <si>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</si>
  <si>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</si>
  <si>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</si>
  <si>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</si>
  <si>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</si>
  <si>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</si>
  <si>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</si>
  <si>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</si>
  <si>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</si>
  <si>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</si>
  <si>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</si>
  <si>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</si>
  <si>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</si>
  <si>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</si>
  <si>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</si>
  <si>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</si>
  <si>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</si>
  <si>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</si>
  <si>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</si>
  <si>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</si>
  <si>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</si>
  <si>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</si>
  <si>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</si>
  <si>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</si>
  <si>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</si>
  <si>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</si>
  <si>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</si>
  <si>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</si>
  <si>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</si>
  <si>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</si>
  <si>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</si>
  <si>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</si>
  <si>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</si>
  <si>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</si>
  <si>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</si>
  <si>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</si>
  <si>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</si>
  <si>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</si>
  <si>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</si>
  <si>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</si>
  <si>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</si>
  <si>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</si>
  <si>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</si>
  <si>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</si>
  <si>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</si>
  <si>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</si>
  <si>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</si>
  <si>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</si>
  <si>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</si>
  <si>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</si>
  <si>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</si>
  <si>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</si>
  <si>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</si>
  <si>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</si>
  <si>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</si>
  <si>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</si>
  <si>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</si>
  <si>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</si>
  <si>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</si>
  <si>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</si>
  <si>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</si>
  <si>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</si>
  <si>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</si>
  <si>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</si>
  <si>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</si>
  <si>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</si>
  <si>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</si>
  <si>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</si>
  <si>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</si>
  <si>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</si>
  <si>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</si>
  <si>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</si>
  <si>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</si>
  <si>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</si>
  <si>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</si>
  <si>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</si>
  <si>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</si>
  <si>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</si>
  <si>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</si>
  <si>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</si>
  <si>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</si>
  <si>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</si>
  <si>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</si>
  <si>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</si>
  <si>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</si>
  <si>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</si>
  <si>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</si>
  <si>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</si>
  <si>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</si>
  <si>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</si>
  <si>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</si>
  <si>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</si>
  <si>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</si>
  <si>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</si>
  <si>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</si>
  <si>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</si>
  <si>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</si>
  <si>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</si>
  <si>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</si>
  <si>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</si>
  <si>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</si>
  <si>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</si>
  <si>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</si>
  <si>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</si>
  <si>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</si>
  <si>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</si>
  <si>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</si>
  <si>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</si>
  <si>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</si>
  <si>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</si>
  <si>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</si>
  <si>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</si>
  <si>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</si>
  <si>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</si>
  <si>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</si>
  <si>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</si>
  <si>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</si>
  <si>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</si>
  <si>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</si>
  <si>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</si>
  <si>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</si>
  <si>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</si>
  <si>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</si>
  <si>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</si>
  <si>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</si>
  <si>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</si>
  <si>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</si>
  <si>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</si>
  <si>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</si>
  <si>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</si>
  <si>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</si>
  <si>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</si>
  <si>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</si>
  <si>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</si>
  <si>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</si>
  <si>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</si>
  <si>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</si>
  <si>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</si>
  <si>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</si>
  <si>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</si>
  <si>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</si>
  <si>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</si>
  <si>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</si>
  <si>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</si>
  <si>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</si>
  <si>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</si>
  <si>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</si>
  <si>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</si>
  <si>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</si>
  <si>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</si>
  <si>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</si>
  <si>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</si>
  <si>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</si>
  <si>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</si>
  <si>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</si>
  <si>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</si>
  <si>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</si>
  <si>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</si>
  <si>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</si>
  <si>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</si>
  <si>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</si>
  <si>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</si>
  <si>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</si>
  <si>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</si>
  <si>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</si>
  <si>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</si>
  <si>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</si>
  <si>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</si>
  <si>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</si>
  <si>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</si>
  <si>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</si>
  <si>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</si>
  <si>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</si>
  <si>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</si>
  <si>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</si>
  <si>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</si>
  <si>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</si>
  <si>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</si>
  <si>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</si>
  <si>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</si>
  <si>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</si>
  <si>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</si>
  <si>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</si>
  <si>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</si>
  <si>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</si>
  <si>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</si>
  <si>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</si>
  <si>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</si>
  <si>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</si>
  <si>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</si>
  <si>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</si>
  <si>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</si>
  <si>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</si>
  <si>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</si>
  <si>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</si>
  <si>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</si>
  <si>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</si>
  <si>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</si>
  <si>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</si>
  <si>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</si>
  <si>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</si>
  <si>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</si>
  <si>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</si>
  <si>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</si>
  <si>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</si>
  <si>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</si>
  <si>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</si>
  <si>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</si>
  <si>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</si>
  <si>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</si>
  <si>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</si>
  <si>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</si>
  <si>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</si>
  <si>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</si>
  <si>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</si>
  <si>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</si>
  <si>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</si>
  <si>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</si>
  <si>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</si>
  <si>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</si>
  <si>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</si>
  <si>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</si>
  <si>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</si>
  <si>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</si>
  <si>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</si>
  <si>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</si>
  <si>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</si>
  <si>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</si>
  <si>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</si>
  <si>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</si>
  <si>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</si>
  <si>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</si>
  <si>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</si>
  <si>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</si>
  <si>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</si>
  <si>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</si>
  <si>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</si>
  <si>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</si>
  <si>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</si>
  <si>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</si>
  <si>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</si>
  <si>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</si>
  <si>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</si>
  <si>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</si>
  <si>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</si>
  <si>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</si>
  <si>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</si>
  <si>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</si>
  <si>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</si>
  <si>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</si>
  <si>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</si>
  <si>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</si>
  <si>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</si>
  <si>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</si>
  <si>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</si>
  <si>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</si>
  <si>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</si>
  <si>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</si>
  <si>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</si>
  <si>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</si>
  <si>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</si>
  <si>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</si>
  <si>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</si>
  <si>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</si>
  <si>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</si>
  <si>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</si>
  <si>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</si>
  <si>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</si>
  <si>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</si>
  <si>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</si>
  <si>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</si>
  <si>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</si>
  <si>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</si>
  <si>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</si>
  <si>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</si>
  <si>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</si>
  <si>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</si>
  <si>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</si>
  <si>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</si>
  <si>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</si>
  <si>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</si>
  <si>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</si>
  <si>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</si>
  <si>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</si>
  <si>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</si>
  <si>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</si>
  <si>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</si>
  <si>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</si>
  <si>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</si>
  <si>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</si>
  <si>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</si>
  <si>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</si>
  <si>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</si>
  <si>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</si>
  <si>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</si>
  <si>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</si>
  <si>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</si>
  <si>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</si>
  <si>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</si>
  <si>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</si>
  <si>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</si>
  <si>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</si>
  <si>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</si>
  <si>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</si>
  <si>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</si>
  <si>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</si>
  <si>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</si>
  <si>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</si>
  <si>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</si>
  <si>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</si>
  <si>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</si>
  <si>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</si>
  <si>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</si>
  <si>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</si>
  <si>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</si>
  <si>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</si>
  <si>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</si>
  <si>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</si>
  <si>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</si>
  <si>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</si>
  <si>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</si>
  <si>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</si>
  <si>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</si>
  <si>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</si>
  <si>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</si>
  <si>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</si>
  <si>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</si>
  <si>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</si>
  <si>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</si>
  <si>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</si>
  <si>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</si>
  <si>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</si>
  <si>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</si>
  <si>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</si>
  <si>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</si>
  <si>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</si>
  <si>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</si>
  <si>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</si>
  <si>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</si>
  <si>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</si>
  <si>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</si>
  <si>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</si>
  <si>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</si>
  <si>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</si>
  <si>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</si>
  <si>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</si>
  <si>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</si>
  <si>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</si>
  <si>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</si>
  <si>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</si>
  <si>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</si>
  <si>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</si>
  <si>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</si>
  <si>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</si>
  <si>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</si>
  <si>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</si>
  <si>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</si>
  <si>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</si>
  <si>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</si>
  <si>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</si>
  <si>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</si>
  <si>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</si>
  <si>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</si>
  <si>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</si>
  <si>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</si>
  <si>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</si>
  <si>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</si>
  <si>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</si>
  <si>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</si>
  <si>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</si>
  <si>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</si>
  <si>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</si>
  <si>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</si>
  <si>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</si>
  <si>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</si>
  <si>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</si>
  <si>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</si>
  <si>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</si>
  <si>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</si>
  <si>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</si>
  <si>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</si>
  <si>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</si>
  <si>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</si>
  <si>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</si>
  <si>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</si>
  <si>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</si>
  <si>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</si>
  <si>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</si>
  <si>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</si>
  <si>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</si>
  <si>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</si>
  <si>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</si>
  <si>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</si>
  <si>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</si>
  <si>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</si>
  <si>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</si>
  <si>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</si>
  <si>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</si>
  <si>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</si>
  <si>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</si>
  <si>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</si>
  <si>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</si>
  <si>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</si>
  <si>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</si>
  <si>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</si>
  <si>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</si>
  <si>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</si>
  <si>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</si>
  <si>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</si>
  <si>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</si>
  <si>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</si>
  <si>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</si>
  <si>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</si>
  <si>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</si>
  <si>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</si>
  <si>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</si>
  <si>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</si>
  <si>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</si>
  <si>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</si>
  <si>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</si>
  <si>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</si>
  <si>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</si>
  <si>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</si>
  <si>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</si>
  <si>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</si>
  <si>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</si>
  <si>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</si>
  <si>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</si>
  <si>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</si>
  <si>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</si>
  <si>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</si>
  <si>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</si>
  <si>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</si>
  <si>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</si>
  <si>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</si>
  <si>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</si>
  <si>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</si>
  <si>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</si>
  <si>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</si>
  <si>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</si>
  <si>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</si>
  <si>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</si>
  <si>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</si>
  <si>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</si>
  <si>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</si>
  <si>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</si>
  <si>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</si>
  <si>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</si>
  <si>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</si>
  <si>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</si>
  <si>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</si>
  <si>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</si>
  <si>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</si>
  <si>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</si>
  <si>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</si>
  <si>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</si>
  <si>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</si>
  <si>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</si>
  <si>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</si>
  <si>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</si>
  <si>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</si>
  <si>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</si>
  <si>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</si>
  <si>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</si>
  <si>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</si>
  <si>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</si>
  <si>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</si>
  <si>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</si>
  <si>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</si>
  <si>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</si>
  <si>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</si>
  <si>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</si>
  <si>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</si>
  <si>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</si>
  <si>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</si>
  <si>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</si>
  <si>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</si>
  <si>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</si>
  <si>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</si>
  <si>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</si>
  <si>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</si>
  <si>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</si>
  <si>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</si>
  <si>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</si>
  <si>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</si>
  <si>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</si>
  <si>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</si>
  <si>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</si>
  <si>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</si>
  <si>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</si>
  <si>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</si>
  <si>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</si>
  <si>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</si>
  <si>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</si>
  <si>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</si>
  <si>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</si>
  <si>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</si>
  <si>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</si>
  <si>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</si>
  <si>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</si>
  <si>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</si>
  <si>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</si>
  <si>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</si>
  <si>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</si>
  <si>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</si>
  <si>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</si>
  <si>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</si>
  <si>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</si>
  <si>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</si>
  <si>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</si>
  <si>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</si>
  <si>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</si>
  <si>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</si>
  <si>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</si>
  <si>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</si>
  <si>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</si>
  <si>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</si>
  <si>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</si>
  <si>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</si>
  <si>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</si>
  <si>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</si>
  <si>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</si>
  <si>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</si>
  <si>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</si>
  <si>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</si>
  <si>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</si>
  <si>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</si>
  <si>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</si>
  <si>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</si>
  <si>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</si>
  <si>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</si>
  <si>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</si>
  <si>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</si>
  <si>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</si>
  <si>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</si>
  <si>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</si>
  <si>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</si>
  <si>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</si>
  <si>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</si>
  <si>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</si>
  <si>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</si>
  <si>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</si>
  <si>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</si>
  <si>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</si>
  <si>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</si>
  <si>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</si>
  <si>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</si>
  <si>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</si>
  <si>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</si>
  <si>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</si>
  <si>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</si>
  <si>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</si>
  <si>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</si>
  <si>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</si>
  <si>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</si>
  <si>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</si>
  <si>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</si>
  <si>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</si>
  <si>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</si>
  <si>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</si>
  <si>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</si>
  <si>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</si>
  <si>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</si>
  <si>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</si>
  <si>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</si>
  <si>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</si>
  <si>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</si>
  <si>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</si>
  <si>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</si>
  <si>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</si>
  <si>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</si>
  <si>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</si>
  <si>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</si>
  <si>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</si>
  <si>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</si>
  <si>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</si>
  <si>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</si>
  <si>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</si>
  <si>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</si>
  <si>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</si>
  <si>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</si>
  <si>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</si>
  <si>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</si>
  <si>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</si>
  <si>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</si>
  <si>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</si>
  <si>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</si>
  <si>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</si>
  <si>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</si>
  <si>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</si>
  <si>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</si>
  <si>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</si>
  <si>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</si>
  <si>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</si>
  <si>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</si>
  <si>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</si>
  <si>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</si>
  <si>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</si>
  <si>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</si>
  <si>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</si>
  <si>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</si>
  <si>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</si>
  <si>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</si>
  <si>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</si>
  <si>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</si>
  <si>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</si>
  <si>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</si>
  <si>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</si>
  <si>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</si>
  <si>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</si>
  <si>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</si>
  <si>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</si>
  <si>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</si>
  <si>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</si>
  <si>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</si>
  <si>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</si>
  <si>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</si>
  <si>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</si>
  <si>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</si>
  <si>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</si>
  <si>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</si>
  <si>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</si>
  <si>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</si>
  <si>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</si>
  <si>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</si>
  <si>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</si>
  <si>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</si>
  <si>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</si>
  <si>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</si>
  <si>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</si>
  <si>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</si>
  <si>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</si>
  <si>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</si>
  <si>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</si>
  <si>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</si>
  <si>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</si>
  <si>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</si>
  <si>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</si>
  <si>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</si>
  <si>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</si>
  <si>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</si>
  <si>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</si>
  <si>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</si>
  <si>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</si>
  <si>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</si>
  <si>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</si>
  <si>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</si>
  <si>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</si>
  <si>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</si>
  <si>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</si>
  <si>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</si>
  <si>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</si>
  <si>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</si>
  <si>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</si>
  <si>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</si>
  <si>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</si>
  <si>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</si>
  <si>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</si>
  <si>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</si>
  <si>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</si>
  <si>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</si>
  <si>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</si>
  <si>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</si>
  <si>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</si>
  <si>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</si>
  <si>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</si>
  <si>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</si>
  <si>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</si>
  <si>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</si>
  <si>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</si>
  <si>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</si>
  <si>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</si>
  <si>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</si>
  <si>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</si>
  <si>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</si>
  <si>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</si>
  <si>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</si>
  <si>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</si>
  <si>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</si>
  <si>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</si>
  <si>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</si>
  <si>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</si>
  <si>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</si>
  <si>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</si>
  <si>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</si>
  <si>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</si>
  <si>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</si>
  <si>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</si>
  <si>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</si>
  <si>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</si>
  <si>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</si>
  <si>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</si>
  <si>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</si>
  <si>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</si>
  <si>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</si>
  <si>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</si>
  <si>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</si>
  <si>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</si>
  <si>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</si>
  <si>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</si>
  <si>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</si>
  <si>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</si>
  <si>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</si>
  <si>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</si>
  <si>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</si>
  <si>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</si>
  <si>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</si>
  <si>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</si>
  <si>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</si>
  <si>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</si>
  <si>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</si>
  <si>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</si>
  <si>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</si>
  <si>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</si>
  <si>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</si>
  <si>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</si>
  <si>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</si>
  <si>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</si>
  <si>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</si>
  <si>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</si>
  <si>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</si>
  <si>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</si>
  <si>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</si>
  <si>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</si>
  <si>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</si>
  <si>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</si>
  <si>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</si>
  <si>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</si>
  <si>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</si>
  <si>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</si>
  <si>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</si>
  <si>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</si>
  <si>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</si>
  <si>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</si>
  <si>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</si>
  <si>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</si>
  <si>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</si>
  <si>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</si>
  <si>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</si>
  <si>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</si>
  <si>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</si>
  <si>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</si>
  <si>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</si>
  <si>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</si>
  <si>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</si>
  <si>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</si>
  <si>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</si>
  <si>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</si>
  <si>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</si>
  <si>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</si>
  <si>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</si>
  <si>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</si>
  <si>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</si>
  <si>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</si>
  <si>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</si>
  <si>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</si>
  <si>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</si>
  <si>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</si>
  <si>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</si>
  <si>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</si>
  <si>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</si>
  <si>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</si>
  <si>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</si>
  <si>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</si>
  <si>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</si>
  <si>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</si>
  <si>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</si>
  <si>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</si>
  <si>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</si>
  <si>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</si>
  <si>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</si>
  <si>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</si>
  <si>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</si>
  <si>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</si>
  <si>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</si>
  <si>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</si>
  <si>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</si>
  <si>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</si>
  <si>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</si>
  <si>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</si>
  <si>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</si>
  <si>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</si>
  <si>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</si>
  <si>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</si>
  <si>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</si>
  <si>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</si>
  <si>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</si>
  <si>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</si>
  <si>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</si>
  <si>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</si>
  <si>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</si>
  <si>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</si>
  <si>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</si>
  <si>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</si>
  <si>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</si>
  <si>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</si>
  <si>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</si>
  <si>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</si>
  <si>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</si>
  <si>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</si>
  <si>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</si>
  <si>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</si>
  <si>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</si>
  <si>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</si>
  <si>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</si>
  <si>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</si>
  <si>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</si>
  <si>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</si>
  <si>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</si>
  <si>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</si>
  <si>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</si>
  <si>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</si>
  <si>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</si>
  <si>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</si>
  <si>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</si>
  <si>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</si>
  <si>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</si>
  <si>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</si>
  <si>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</si>
  <si>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</si>
  <si>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</si>
  <si>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</si>
  <si>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</si>
  <si>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</si>
  <si>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</si>
  <si>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</si>
  <si>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</si>
  <si>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</si>
  <si>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</si>
  <si>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</si>
  <si>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</si>
  <si>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</si>
  <si>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</si>
  <si>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</si>
  <si>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</si>
  <si>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</si>
  <si>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</si>
  <si>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</si>
  <si>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</si>
  <si>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</si>
  <si>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</si>
  <si>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</si>
  <si>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</si>
  <si>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</si>
  <si>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</si>
  <si>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</si>
  <si>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</si>
  <si>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</si>
  <si>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</si>
  <si>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</si>
  <si>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</si>
  <si>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</si>
  <si>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</si>
  <si>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</si>
  <si>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</si>
  <si>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</si>
  <si>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</si>
  <si>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</si>
  <si>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</si>
  <si>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</si>
  <si>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</si>
  <si>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</si>
  <si>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</si>
  <si>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</si>
  <si>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</si>
  <si>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</si>
  <si>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</si>
  <si>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</si>
  <si>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</si>
  <si>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</si>
  <si>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</si>
  <si>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</si>
  <si>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</si>
  <si>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</si>
  <si>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</si>
  <si>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</si>
  <si>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</si>
  <si>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</si>
  <si>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</si>
  <si>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</si>
  <si>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</si>
  <si>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</si>
  <si>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</si>
  <si>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</si>
  <si>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</si>
  <si>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</si>
  <si>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</si>
  <si>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</si>
  <si>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</si>
  <si>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</si>
  <si>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</si>
  <si>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</si>
  <si>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</si>
  <si>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</si>
  <si>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</si>
  <si>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</si>
  <si>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</si>
  <si>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</si>
  <si>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</si>
  <si>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</si>
  <si>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</si>
  <si>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</si>
  <si>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</si>
  <si>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</si>
  <si>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</si>
  <si>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</si>
  <si>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</si>
  <si>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</si>
  <si>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</si>
  <si>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</si>
  <si>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</si>
  <si>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</si>
  <si>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</si>
  <si>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</si>
  <si>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</si>
  <si>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</si>
  <si>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</si>
  <si>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</si>
  <si>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</si>
  <si>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</si>
  <si>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</si>
  <si>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</si>
  <si>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</si>
  <si>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</si>
  <si>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</si>
  <si>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</si>
  <si>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</si>
  <si>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</si>
  <si>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</si>
  <si>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</si>
  <si>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</si>
  <si>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</si>
  <si>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</si>
  <si>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</si>
  <si>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</si>
  <si>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</si>
  <si>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</si>
  <si>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</si>
  <si>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</si>
  <si>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</si>
  <si>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</si>
  <si>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</si>
  <si>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</si>
  <si>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</si>
  <si>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</si>
  <si>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</si>
  <si>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</si>
  <si>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</si>
  <si>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</si>
  <si>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</si>
  <si>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</si>
  <si>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</si>
  <si>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</si>
  <si>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</si>
  <si>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</si>
  <si>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</si>
  <si>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</si>
  <si>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</si>
  <si>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</si>
  <si>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</si>
  <si>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</si>
  <si>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</si>
  <si>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</si>
  <si>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</si>
  <si>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</si>
  <si>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</si>
  <si>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</si>
  <si>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</si>
  <si>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</si>
  <si>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</si>
  <si>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</si>
  <si>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</si>
  <si>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</si>
  <si>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</si>
  <si>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</si>
  <si>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</si>
  <si>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</si>
  <si>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</si>
  <si>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</si>
  <si>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</si>
  <si>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</si>
  <si>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</si>
  <si>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</si>
  <si>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</si>
  <si>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</si>
  <si>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</si>
  <si>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</si>
  <si>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</si>
  <si>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</si>
  <si>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</si>
  <si>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</si>
  <si>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</si>
  <si>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</si>
  <si>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</si>
  <si>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</si>
  <si>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</si>
  <si>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</si>
  <si>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</si>
  <si>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</si>
  <si>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</si>
  <si>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</si>
  <si>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</si>
  <si>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</si>
  <si>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</si>
  <si>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</si>
  <si>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</si>
  <si>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</si>
  <si>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</si>
  <si>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</si>
  <si>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</si>
  <si>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</si>
  <si>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</si>
  <si>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</si>
  <si>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</si>
  <si>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</si>
  <si>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</si>
  <si>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</si>
  <si>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</si>
  <si>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</si>
  <si>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</si>
  <si>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</si>
  <si>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</si>
  <si>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</si>
  <si>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</si>
  <si>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</si>
  <si>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</si>
  <si>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</si>
  <si>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</si>
  <si>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</si>
  <si>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</si>
  <si>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</si>
  <si>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</si>
  <si>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</si>
  <si>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</si>
  <si>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</si>
  <si>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</si>
  <si>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</si>
  <si>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</si>
  <si>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</si>
  <si>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</si>
  <si>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</si>
  <si>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</si>
  <si>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</si>
  <si>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</si>
  <si>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</si>
  <si>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</si>
  <si>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</si>
  <si>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</si>
  <si>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</si>
  <si>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</si>
  <si>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</si>
  <si>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</si>
  <si>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</si>
  <si>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</si>
  <si>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</si>
  <si>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</si>
  <si>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</si>
  <si>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</si>
  <si>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</si>
  <si>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</si>
  <si>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</si>
  <si>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</si>
  <si>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</si>
  <si>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</si>
  <si>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</si>
  <si>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</si>
  <si>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</si>
  <si>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</si>
  <si>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</si>
  <si>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</si>
  <si>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</si>
  <si>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</si>
  <si>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</si>
  <si>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</si>
  <si>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</si>
  <si>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</si>
  <si>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</si>
  <si>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</si>
  <si>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</si>
  <si>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</si>
  <si>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</si>
  <si>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</si>
  <si>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</si>
  <si>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</si>
  <si>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</si>
  <si>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</si>
  <si>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</si>
  <si>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</si>
  <si>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</si>
  <si>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</si>
  <si>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</si>
  <si>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</si>
  <si>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</si>
  <si>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</si>
  <si>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</si>
  <si>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</si>
  <si>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</si>
  <si>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</si>
  <si>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</si>
  <si>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</si>
  <si>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</si>
  <si>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</si>
  <si>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</si>
  <si>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</si>
  <si>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</si>
  <si>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</si>
  <si>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</si>
  <si>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</si>
  <si>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</si>
  <si>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</si>
  <si>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</si>
  <si>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</si>
  <si>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</si>
  <si>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</si>
  <si>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</si>
  <si>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</si>
  <si>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</si>
  <si>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</si>
  <si>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</si>
  <si>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</si>
  <si>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</si>
  <si>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</si>
  <si>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</si>
  <si>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</si>
  <si>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</si>
  <si>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</si>
  <si>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</si>
  <si>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</si>
  <si>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</si>
  <si>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</si>
  <si>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</si>
  <si>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</si>
  <si>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</si>
  <si>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</si>
  <si>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</si>
  <si>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</si>
  <si>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</si>
  <si>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</si>
  <si>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</si>
  <si>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</si>
  <si>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</si>
  <si>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</si>
  <si>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</si>
  <si>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</si>
  <si>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</si>
  <si>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</si>
  <si>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</si>
  <si>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</si>
  <si>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</si>
  <si>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</si>
  <si>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</si>
  <si>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</si>
  <si>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</si>
  <si>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</si>
  <si>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</si>
  <si>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</si>
  <si>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</si>
  <si>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</si>
  <si>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</si>
  <si>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</si>
  <si>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</si>
  <si>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</si>
  <si>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</si>
  <si>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</si>
  <si>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</si>
  <si>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</si>
  <si>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</si>
  <si>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</si>
  <si>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</si>
  <si>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</si>
  <si>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</si>
  <si>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</si>
  <si>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</si>
  <si>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</si>
  <si>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</si>
  <si>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</si>
  <si>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</si>
  <si>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</si>
  <si>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</si>
  <si>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</si>
  <si>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</si>
  <si>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</si>
  <si>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</si>
  <si>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</si>
  <si>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</si>
  <si>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</si>
  <si>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</si>
  <si>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</si>
  <si>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</si>
  <si>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</si>
  <si>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</si>
  <si>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</si>
  <si>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</si>
  <si>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</si>
  <si>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</si>
  <si>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</si>
  <si>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</si>
  <si>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</si>
  <si>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</si>
  <si>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</si>
  <si>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</si>
  <si>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</si>
  <si>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</si>
  <si>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</si>
  <si>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</si>
  <si>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</si>
  <si>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</si>
  <si>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</si>
  <si>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</si>
  <si>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</si>
  <si>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</si>
  <si>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</si>
  <si>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</si>
  <si>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</si>
  <si>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</si>
  <si>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</si>
  <si>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</si>
  <si>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</si>
  <si>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</si>
  <si>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</si>
  <si>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</si>
  <si>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</si>
  <si>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</si>
  <si>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</si>
  <si>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</si>
  <si>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</si>
  <si>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</si>
  <si>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</si>
  <si>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</si>
  <si>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</si>
  <si>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</si>
  <si>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</si>
  <si>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</si>
  <si>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</si>
  <si>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</si>
  <si>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</si>
  <si>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</si>
  <si>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</si>
  <si>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</si>
  <si>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</si>
  <si>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</si>
  <si>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</si>
  <si>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</si>
  <si>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</si>
  <si>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</si>
  <si>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</si>
  <si>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</si>
  <si>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</si>
  <si>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</si>
  <si>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</si>
  <si>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</si>
  <si>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</si>
  <si>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</si>
  <si>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</si>
  <si>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</si>
  <si>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</si>
  <si>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</si>
  <si>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</si>
  <si>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</si>
  <si>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</si>
  <si>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</si>
  <si>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</si>
  <si>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</si>
  <si>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</si>
  <si>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</si>
  <si>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</si>
  <si>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</si>
  <si>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</si>
  <si>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</si>
  <si>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</si>
  <si>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</si>
  <si>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</si>
  <si>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</si>
  <si>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</si>
  <si>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</si>
  <si>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</si>
  <si>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</si>
  <si>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</si>
  <si>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</si>
  <si>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</si>
  <si>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</si>
  <si>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</si>
  <si>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</si>
  <si>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</si>
  <si>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</si>
  <si>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</si>
  <si>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</si>
  <si>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</si>
  <si>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</si>
  <si>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</si>
  <si>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</si>
  <si>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</si>
  <si>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</si>
  <si>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</si>
  <si>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</si>
  <si>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</si>
  <si>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</si>
  <si>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</si>
  <si>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</si>
  <si>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</si>
  <si>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</si>
  <si>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</si>
  <si>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</si>
  <si>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</si>
  <si>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</si>
  <si>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</si>
  <si>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</si>
  <si>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</si>
  <si>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</si>
  <si>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</si>
  <si>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</si>
  <si>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</si>
  <si>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</si>
  <si>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</si>
  <si>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</si>
  <si>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</si>
  <si>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</si>
  <si>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</si>
  <si>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</si>
  <si>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</si>
  <si>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</si>
  <si>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</si>
  <si>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</si>
  <si>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</si>
  <si>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</si>
  <si>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</si>
  <si>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</si>
  <si>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</si>
  <si>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</si>
  <si>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</si>
  <si>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</si>
  <si>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</si>
  <si>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</si>
  <si>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</si>
  <si>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</si>
  <si>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</si>
  <si>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</si>
  <si>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</si>
  <si>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</si>
  <si>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</si>
  <si>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</si>
  <si>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</si>
  <si>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</si>
  <si>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</si>
  <si>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</si>
  <si>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</si>
  <si>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</si>
  <si>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</si>
  <si>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</si>
  <si>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</si>
  <si>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</si>
  <si>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</si>
  <si>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</si>
  <si>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</si>
  <si>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</si>
  <si>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</si>
  <si>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</si>
  <si>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</si>
  <si>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</si>
  <si>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</si>
  <si>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</si>
  <si>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</si>
  <si>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</si>
  <si>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</si>
  <si>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</si>
  <si>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</si>
  <si>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</si>
  <si>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</si>
  <si>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</si>
  <si>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</si>
  <si>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</si>
  <si>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</si>
  <si>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</si>
  <si>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</si>
  <si>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</si>
  <si>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</si>
  <si>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</si>
  <si>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</si>
  <si>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</si>
  <si>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</si>
  <si>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</si>
  <si>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</si>
  <si>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</si>
  <si>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</si>
  <si>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</si>
  <si>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</si>
  <si>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</si>
  <si>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</si>
  <si>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</si>
  <si>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</si>
  <si>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</si>
  <si>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</si>
  <si>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</si>
  <si>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</si>
  <si>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</si>
  <si>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</si>
  <si>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</si>
  <si>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</si>
  <si>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</si>
  <si>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</si>
  <si>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</si>
  <si>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</si>
  <si>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</si>
  <si>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</si>
  <si>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</si>
  <si>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</si>
  <si>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</si>
  <si>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</si>
  <si>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</si>
  <si>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</si>
  <si>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</si>
  <si>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</si>
  <si>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</si>
  <si>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</si>
  <si>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</si>
  <si>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</si>
  <si>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</si>
  <si>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</si>
  <si>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</si>
  <si>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</si>
  <si>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</si>
  <si>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</si>
  <si>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</si>
  <si>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</si>
  <si>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</si>
  <si>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</si>
  <si>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</si>
  <si>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</si>
  <si>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</si>
  <si>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</si>
  <si>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</si>
  <si>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</si>
  <si>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</si>
  <si>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</si>
  <si>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</si>
  <si>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</si>
  <si>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</si>
  <si>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</si>
  <si>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</si>
  <si>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</si>
  <si>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</si>
  <si>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</si>
  <si>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</si>
  <si>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</si>
  <si>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</si>
  <si>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</si>
  <si>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</si>
  <si>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</si>
  <si>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</si>
  <si>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</si>
  <si>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</si>
  <si>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</si>
  <si>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</si>
  <si>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</si>
  <si>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</si>
  <si>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</si>
  <si>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</si>
  <si>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</si>
  <si>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</si>
  <si>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</si>
  <si>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</si>
  <si>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</si>
  <si>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</si>
  <si>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</si>
  <si>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</si>
  <si>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</si>
  <si>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</si>
  <si>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</si>
  <si>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</si>
  <si>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</si>
  <si>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</si>
  <si>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</si>
  <si>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</si>
  <si>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</si>
  <si>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</si>
  <si>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</si>
  <si>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</si>
  <si>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</si>
  <si>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</si>
  <si>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</si>
  <si>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</si>
  <si>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</si>
  <si>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</si>
  <si>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</si>
  <si>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</si>
  <si>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</si>
  <si>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</si>
  <si>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</si>
  <si>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</si>
  <si>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</si>
  <si>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</si>
  <si>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</si>
  <si>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</si>
  <si>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</si>
  <si>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</si>
  <si>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</si>
  <si>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</si>
  <si>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</si>
  <si>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</si>
  <si>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</si>
  <si>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</si>
  <si>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</si>
  <si>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</si>
  <si>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</si>
  <si>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</si>
  <si>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</si>
  <si>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</si>
  <si>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</si>
  <si>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</si>
  <si>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</si>
  <si>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</si>
  <si>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</si>
  <si>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</si>
  <si>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</si>
  <si>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</si>
  <si>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</si>
  <si>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</si>
  <si>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</si>
  <si>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</si>
  <si>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</si>
  <si>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</si>
  <si>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</si>
  <si>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</si>
  <si>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</si>
  <si>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</si>
  <si>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</si>
  <si>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</si>
  <si>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</si>
  <si>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</si>
  <si>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</si>
  <si>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</si>
  <si>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</si>
  <si>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</si>
  <si>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</si>
  <si>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</si>
  <si>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</si>
  <si>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</si>
  <si>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</si>
  <si>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</si>
  <si>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</si>
  <si>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</si>
  <si>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</si>
  <si>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</si>
  <si>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</si>
  <si>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</si>
  <si>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</si>
  <si>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</si>
  <si>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</si>
  <si>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</si>
  <si>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</si>
  <si>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</si>
  <si>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</si>
  <si>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</si>
  <si>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</si>
  <si>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</si>
  <si>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</si>
  <si>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</si>
  <si>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</si>
  <si>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</si>
  <si>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</si>
  <si>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</si>
  <si>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</si>
  <si>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</si>
  <si>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</si>
  <si>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</si>
  <si>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</si>
  <si>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</si>
  <si>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</si>
  <si>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</si>
  <si>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</si>
  <si>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</si>
  <si>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</si>
  <si>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</si>
  <si>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</si>
  <si>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</si>
  <si>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</si>
  <si>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</si>
  <si>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</si>
  <si>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</si>
  <si>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</si>
  <si>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</si>
  <si>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</si>
  <si>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</si>
  <si>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</si>
  <si>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</si>
  <si>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</si>
  <si>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</si>
  <si>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</si>
  <si>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</si>
  <si>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</si>
  <si>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</si>
  <si>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</si>
  <si>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</si>
  <si>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</si>
  <si>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</si>
  <si>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</si>
  <si>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</si>
  <si>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</si>
  <si>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</si>
  <si>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</si>
  <si>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</si>
  <si>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</si>
  <si>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</si>
  <si>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</si>
  <si>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</si>
  <si>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</si>
  <si>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</si>
  <si>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</si>
  <si>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</si>
  <si>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</si>
  <si>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</si>
  <si>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</si>
  <si>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</si>
  <si>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</si>
  <si>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</si>
  <si>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</si>
  <si>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</si>
  <si>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</si>
  <si>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</si>
  <si>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</si>
  <si>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</si>
  <si>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</si>
  <si>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</si>
  <si>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</si>
  <si>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</si>
  <si>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</si>
  <si>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</si>
  <si>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</si>
  <si>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</si>
  <si>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</si>
  <si>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</si>
  <si>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</si>
  <si>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</si>
  <si>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</si>
  <si>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</si>
  <si>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</si>
  <si>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</si>
  <si>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</si>
  <si>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</si>
  <si>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</si>
  <si>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</si>
  <si>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</si>
  <si>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</si>
  <si>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</si>
  <si>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</si>
  <si>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</si>
  <si>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</si>
  <si>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</si>
  <si>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</si>
  <si>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</si>
  <si>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</si>
  <si>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</si>
  <si>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</si>
  <si>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</si>
  <si>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</si>
  <si>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</si>
  <si>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</si>
  <si>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</si>
  <si>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</si>
  <si>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</si>
  <si>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</si>
  <si>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</si>
  <si>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</si>
  <si>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</si>
  <si>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</si>
  <si>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</si>
  <si>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</si>
  <si>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</si>
  <si>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</si>
  <si>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</si>
  <si>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</si>
  <si>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</si>
  <si>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</si>
  <si>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</si>
  <si>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</si>
  <si>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</si>
  <si>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</si>
  <si>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</si>
  <si>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</si>
  <si>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</si>
  <si>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</si>
  <si>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</si>
  <si>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</si>
  <si>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</si>
  <si>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</si>
  <si>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</si>
  <si>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</si>
  <si>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</si>
  <si>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</si>
  <si>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</si>
  <si>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</si>
  <si>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</si>
  <si>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</si>
  <si>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</si>
  <si>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</si>
  <si>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</si>
  <si>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</si>
  <si>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</si>
  <si>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</si>
  <si>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</si>
  <si>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</si>
  <si>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</si>
  <si>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</si>
  <si>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</si>
  <si>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</si>
  <si>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</si>
  <si>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</si>
  <si>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</si>
  <si>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</si>
  <si>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</si>
  <si>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</si>
  <si>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</si>
  <si>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</si>
  <si>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</si>
  <si>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</si>
  <si>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</si>
  <si>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</si>
  <si>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</si>
  <si>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</si>
  <si>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</si>
  <si>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</si>
  <si>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</si>
  <si>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</si>
  <si>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</si>
  <si>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</si>
  <si>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</si>
  <si>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</si>
  <si>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</si>
  <si>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</si>
  <si>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</si>
  <si>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</si>
  <si>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</si>
  <si>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</si>
  <si>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</si>
  <si>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</si>
  <si>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</si>
  <si>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</si>
  <si>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</si>
  <si>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</si>
  <si>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</si>
  <si>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</si>
  <si>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</si>
  <si>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</si>
  <si>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</si>
  <si>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</si>
  <si>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</si>
  <si>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</si>
  <si>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</si>
  <si>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</si>
  <si>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</si>
  <si>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</si>
  <si>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</si>
  <si>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</si>
  <si>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</si>
  <si>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</si>
  <si>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</si>
  <si>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</si>
  <si>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</si>
  <si>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</si>
  <si>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</si>
  <si>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</si>
  <si>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</si>
  <si>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</si>
  <si>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</si>
  <si>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</si>
  <si>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</si>
  <si>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</si>
  <si>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</si>
  <si>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</si>
  <si>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</si>
  <si>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</si>
  <si>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</si>
  <si>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</si>
  <si>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</si>
  <si>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</si>
  <si>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</si>
  <si>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</si>
  <si>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</si>
  <si>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</si>
  <si>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</si>
  <si>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</si>
  <si>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</si>
  <si>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</si>
  <si>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</si>
  <si>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</si>
  <si>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</si>
  <si>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</si>
  <si>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</si>
  <si>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</si>
  <si>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</si>
  <si>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</si>
  <si>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</si>
  <si>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</si>
  <si>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</si>
  <si>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</si>
  <si>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</si>
  <si>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</si>
  <si>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</si>
  <si>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</si>
  <si>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</si>
  <si>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</si>
  <si>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</si>
  <si>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</si>
  <si>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</si>
  <si>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</si>
  <si>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</si>
  <si>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</si>
  <si>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</si>
  <si>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</si>
  <si>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</si>
  <si>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</si>
  <si>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</si>
  <si>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</si>
  <si>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</si>
  <si>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</si>
  <si>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</si>
  <si>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</si>
  <si>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</si>
  <si>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</si>
  <si>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</si>
  <si>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</si>
  <si>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</si>
  <si>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</si>
  <si>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</si>
  <si>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</si>
  <si>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</si>
  <si>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</si>
  <si>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</si>
  <si>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</si>
  <si>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</si>
  <si>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</si>
  <si>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</si>
  <si>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</si>
  <si>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</si>
  <si>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</si>
  <si>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</si>
  <si>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</si>
  <si>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</si>
  <si>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</si>
  <si>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</si>
  <si>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</si>
  <si>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</si>
  <si>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</si>
  <si>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</si>
  <si>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</si>
  <si>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</si>
  <si>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</si>
  <si>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</si>
  <si>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</si>
  <si>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</si>
  <si>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</si>
  <si>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</si>
  <si>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</si>
  <si>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</si>
  <si>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</si>
  <si>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</si>
  <si>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</si>
  <si>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</si>
  <si>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</si>
  <si>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</si>
  <si>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</si>
  <si>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</si>
  <si>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</si>
  <si>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</si>
  <si>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</si>
  <si>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</si>
  <si>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</si>
  <si>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</si>
  <si>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</si>
  <si>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</si>
  <si>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</si>
  <si>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</si>
  <si>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</si>
  <si>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</si>
  <si>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</si>
  <si>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</si>
  <si>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</si>
  <si>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</si>
  <si>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</si>
  <si>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</si>
  <si>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</si>
  <si>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</si>
  <si>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</si>
  <si>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</si>
  <si>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</si>
  <si>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</si>
  <si>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</si>
  <si>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</si>
  <si>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</si>
  <si>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</si>
  <si>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</si>
  <si>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</si>
  <si>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</si>
  <si>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</si>
  <si>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</si>
  <si>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</si>
  <si>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</si>
  <si>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</si>
  <si>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</si>
  <si>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</si>
  <si>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</si>
  <si>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</si>
  <si>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</si>
  <si>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</si>
  <si>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</si>
  <si>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</si>
  <si>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</si>
  <si>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</si>
  <si>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</si>
  <si>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</si>
  <si>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</si>
  <si>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</si>
  <si>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</si>
  <si>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</si>
  <si>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</si>
  <si>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</si>
  <si>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</si>
  <si>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</si>
  <si>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</si>
  <si>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</si>
  <si>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</si>
  <si>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</si>
  <si>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</si>
  <si>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</si>
  <si>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</si>
  <si>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</si>
  <si>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</si>
  <si>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</si>
  <si>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</si>
  <si>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</si>
  <si>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</si>
  <si>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</si>
  <si>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</si>
  <si>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</si>
  <si>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</si>
  <si>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</si>
  <si>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</si>
  <si>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</si>
  <si>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</si>
  <si>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</si>
  <si>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</si>
  <si>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</si>
  <si>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</si>
  <si>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</si>
  <si>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</si>
  <si>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</si>
  <si>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</si>
  <si>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</si>
  <si>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</si>
  <si>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</si>
  <si>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</si>
  <si>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</si>
  <si>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</si>
  <si>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</si>
  <si>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</si>
  <si>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</si>
  <si>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</si>
  <si>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</si>
  <si>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</si>
  <si>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</si>
  <si>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</si>
  <si>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</si>
  <si>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</si>
  <si>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</si>
  <si>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</si>
  <si>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</si>
  <si>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</si>
  <si>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</si>
  <si>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</si>
  <si>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</si>
  <si>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</si>
  <si>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</si>
  <si>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</si>
  <si>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</si>
  <si>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</si>
  <si>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</si>
  <si>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</si>
  <si>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</si>
  <si>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</si>
  <si>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</si>
  <si>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</si>
  <si>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</si>
  <si>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</si>
  <si>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</si>
  <si>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</si>
  <si>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</si>
  <si>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</si>
  <si>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</si>
  <si>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</si>
  <si>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</si>
  <si>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</si>
  <si>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</si>
  <si>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</si>
  <si>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</si>
  <si>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</si>
  <si>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</si>
  <si>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</si>
  <si>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</si>
  <si>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</si>
  <si>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</si>
  <si>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</si>
  <si>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</si>
  <si>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</si>
  <si>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</si>
  <si>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</si>
  <si>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</si>
  <si>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</si>
  <si>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</si>
  <si>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</si>
  <si>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</si>
  <si>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</si>
  <si>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</si>
  <si>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</si>
  <si>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</si>
  <si>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</si>
  <si>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</si>
  <si>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</si>
  <si>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</si>
  <si>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</si>
  <si>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</si>
  <si>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</si>
  <si>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</si>
  <si>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</si>
  <si>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</si>
  <si>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</si>
  <si>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</si>
  <si>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</si>
  <si>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</si>
  <si>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</si>
  <si>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</si>
  <si>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</si>
  <si>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</si>
  <si>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</si>
  <si>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</si>
  <si>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</si>
  <si>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</si>
  <si>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</si>
  <si>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</si>
  <si>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</si>
  <si>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</si>
  <si>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</si>
  <si>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</si>
  <si>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</si>
  <si>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</si>
  <si>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</si>
  <si>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</si>
  <si>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</si>
  <si>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</si>
  <si>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</si>
  <si>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</si>
  <si>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</si>
  <si>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</si>
  <si>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</si>
  <si>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</si>
  <si>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</si>
  <si>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</si>
  <si>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</si>
  <si>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</si>
  <si>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</si>
  <si>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</si>
  <si>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</si>
  <si>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</si>
  <si>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</si>
  <si>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</si>
  <si>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</si>
  <si>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</si>
  <si>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</si>
  <si>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</si>
  <si>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</si>
  <si>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</si>
  <si>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</si>
  <si>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</si>
  <si>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</si>
  <si>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</si>
  <si>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</si>
  <si>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</si>
  <si>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</si>
  <si>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</si>
  <si>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</si>
  <si>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</si>
  <si>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</si>
  <si>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</si>
  <si>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</si>
  <si>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</si>
  <si>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</si>
  <si>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</si>
  <si>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</si>
  <si>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</si>
  <si>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</si>
  <si>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</si>
  <si>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</si>
  <si>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</si>
  <si>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</si>
  <si>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</si>
  <si>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</si>
  <si>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</si>
  <si>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</si>
  <si>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</si>
  <si>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</si>
  <si>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</si>
  <si>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</si>
  <si>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</si>
  <si>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</si>
  <si>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</si>
  <si>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</si>
  <si>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</si>
  <si>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</si>
  <si>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</si>
  <si>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</si>
  <si>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</si>
  <si>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</si>
  <si>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</si>
  <si>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</si>
  <si>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</si>
  <si>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</si>
  <si>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</si>
  <si>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</si>
  <si>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</si>
  <si>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</si>
  <si>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</si>
  <si>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</si>
  <si>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</si>
  <si>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</si>
  <si>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</si>
  <si>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</si>
  <si>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</si>
  <si>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</si>
  <si>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</si>
  <si>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</si>
  <si>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</si>
  <si>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</si>
  <si>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</si>
  <si>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</si>
  <si>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</si>
  <si>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</si>
  <si>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</si>
  <si>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</si>
  <si>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</si>
  <si>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</si>
  <si>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</si>
  <si>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</si>
  <si>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</si>
  <si>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</si>
  <si>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</si>
  <si>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</si>
  <si>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</si>
  <si>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</si>
  <si>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</si>
  <si>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</si>
  <si>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</si>
  <si>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</si>
  <si>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</si>
  <si>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</si>
  <si>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</si>
  <si>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</si>
  <si>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</si>
  <si>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</si>
  <si>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</si>
  <si>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</si>
  <si>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</si>
  <si>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</si>
  <si>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</si>
  <si>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</si>
  <si>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</si>
  <si>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</si>
  <si>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</si>
  <si>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</si>
  <si>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</si>
  <si>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</si>
  <si>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</si>
  <si>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</si>
  <si>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</si>
  <si>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</si>
  <si>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</si>
  <si>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</si>
  <si>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</si>
  <si>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</si>
  <si>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</si>
  <si>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</si>
  <si>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</si>
  <si>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</si>
  <si>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</si>
  <si>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</si>
  <si>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</si>
  <si>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</si>
  <si>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</si>
  <si>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</si>
  <si>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</si>
  <si>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</si>
  <si>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</si>
  <si>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</si>
  <si>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</si>
  <si>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</si>
  <si>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</si>
  <si>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</si>
  <si>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</si>
  <si>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</si>
  <si>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</si>
  <si>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</si>
  <si>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</si>
  <si>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</si>
  <si>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</si>
  <si>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</si>
  <si>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</si>
  <si>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</si>
  <si>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</si>
  <si>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</si>
  <si>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</si>
  <si>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</si>
  <si>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</si>
  <si>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</si>
  <si>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</si>
  <si>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</si>
  <si>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</si>
  <si>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</si>
  <si>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</si>
  <si>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</si>
  <si>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</si>
  <si>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</si>
  <si>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</si>
  <si>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</si>
  <si>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</si>
  <si>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</si>
  <si>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</si>
  <si>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</si>
  <si>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</si>
  <si>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</si>
  <si>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</si>
  <si>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</si>
  <si>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</si>
  <si>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</si>
  <si>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</si>
  <si>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</si>
  <si>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</si>
  <si>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</si>
  <si>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</si>
  <si>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</si>
  <si>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</si>
  <si>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</si>
  <si>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</si>
  <si>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</si>
  <si>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</si>
  <si>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</si>
  <si>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</si>
  <si>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</si>
  <si>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</si>
  <si>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</si>
  <si>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</si>
  <si>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</si>
  <si>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</si>
  <si>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</si>
  <si>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</si>
  <si>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</si>
  <si>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</si>
  <si>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</si>
  <si>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</si>
  <si>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</si>
  <si>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</si>
  <si>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</si>
  <si>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</si>
  <si>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</si>
  <si>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</si>
  <si>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</si>
  <si>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</si>
  <si>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</si>
  <si>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</si>
  <si>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</si>
  <si>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</si>
  <si>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</si>
  <si>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</si>
  <si>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</si>
  <si>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</si>
  <si>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</si>
  <si>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</si>
  <si>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</si>
  <si>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</si>
  <si>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</si>
  <si>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</si>
  <si>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</si>
  <si>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</si>
  <si>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</si>
  <si>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</si>
  <si>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</si>
  <si>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</si>
  <si>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</si>
  <si>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</si>
  <si>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</si>
  <si>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</si>
  <si>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</si>
  <si>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</si>
  <si>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</si>
  <si>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</si>
  <si>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</si>
  <si>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</si>
  <si>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</si>
  <si>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</si>
  <si>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</si>
  <si>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</si>
  <si>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</si>
  <si>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</si>
  <si>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</si>
  <si>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</si>
  <si>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</si>
  <si>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</si>
  <si>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</si>
  <si>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</si>
  <si>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</si>
  <si>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</si>
  <si>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</si>
  <si>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</si>
  <si>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</si>
  <si>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</si>
  <si>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</si>
  <si>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</si>
  <si>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</si>
  <si>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</si>
  <si>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</si>
  <si>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</si>
  <si>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</si>
  <si>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</si>
  <si>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</si>
  <si>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</si>
  <si>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</si>
  <si>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</si>
  <si>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</si>
  <si>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</si>
  <si>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</si>
  <si>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</si>
  <si>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</si>
  <si>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</si>
  <si>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</si>
  <si>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</si>
  <si>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</si>
  <si>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</si>
  <si>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</si>
  <si>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</si>
  <si>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</si>
  <si>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</si>
  <si>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</si>
  <si>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</si>
  <si>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</si>
  <si>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</si>
  <si>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</si>
  <si>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</si>
  <si>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</si>
  <si>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</si>
  <si>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</si>
  <si>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</si>
  <si>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</si>
  <si>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</si>
  <si>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</si>
  <si>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</si>
  <si>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</si>
  <si>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</si>
  <si>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</si>
  <si>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</si>
  <si>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</si>
  <si>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</si>
  <si>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</si>
  <si>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</si>
  <si>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</si>
  <si>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</si>
  <si>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</si>
  <si>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</si>
  <si>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</si>
  <si>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</si>
  <si>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</si>
  <si>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</si>
  <si>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</si>
  <si>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</si>
  <si>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</si>
  <si>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</si>
  <si>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</si>
  <si>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</si>
  <si>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</si>
  <si>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</si>
  <si>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</si>
  <si>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</si>
  <si>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</si>
  <si>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</si>
  <si>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</si>
  <si>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</si>
  <si>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</si>
  <si>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</si>
  <si>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</si>
  <si>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</si>
  <si>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</si>
  <si>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</si>
  <si>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</si>
  <si>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</si>
  <si>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</si>
  <si>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</si>
  <si>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</si>
  <si>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</si>
  <si>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</si>
  <si>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</si>
  <si>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</si>
  <si>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</si>
  <si>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</si>
  <si>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</si>
  <si>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</si>
  <si>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</si>
  <si>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</si>
  <si>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</si>
  <si>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</si>
  <si>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</si>
  <si>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</si>
  <si>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</si>
  <si>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</si>
  <si>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</si>
  <si>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</si>
  <si>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</si>
  <si>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</si>
  <si>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</si>
  <si>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</si>
  <si>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</si>
  <si>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</si>
  <si>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</si>
  <si>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</si>
  <si>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</si>
  <si>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</si>
  <si>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</si>
  <si>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</si>
  <si>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</si>
  <si>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</si>
  <si>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</si>
  <si>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</si>
  <si>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</si>
  <si>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</si>
  <si>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</si>
  <si>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</si>
  <si>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</si>
  <si>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</si>
  <si>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</si>
  <si>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</si>
  <si>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</si>
  <si>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</si>
  <si>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</si>
  <si>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</si>
  <si>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</si>
  <si>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</si>
  <si>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</si>
  <si>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</si>
  <si>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</si>
  <si>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</si>
  <si>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</si>
  <si>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</si>
  <si>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</si>
  <si>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</si>
  <si>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</si>
  <si>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</si>
  <si>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</si>
  <si>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</si>
  <si>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</si>
  <si>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</si>
  <si>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</si>
  <si>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</si>
  <si>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</si>
  <si>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</si>
  <si>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</si>
  <si>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</si>
  <si>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</si>
  <si>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</si>
  <si>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</si>
  <si>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</si>
  <si>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</si>
  <si>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</si>
  <si>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</si>
  <si>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</si>
  <si>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</si>
  <si>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</si>
  <si>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</si>
  <si>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</si>
  <si>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</si>
  <si>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</si>
  <si>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</si>
  <si>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</si>
  <si>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</si>
  <si>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</si>
  <si>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</si>
  <si>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</si>
  <si>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</si>
  <si>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</si>
  <si>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</si>
  <si>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</si>
  <si>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</si>
  <si>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</si>
  <si>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</si>
  <si>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</si>
  <si>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</si>
  <si>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</si>
  <si>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</si>
  <si>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</si>
  <si>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</si>
  <si>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</si>
  <si>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</si>
  <si>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</si>
  <si>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</si>
  <si>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</si>
  <si>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</si>
  <si>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</si>
  <si>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</si>
  <si>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</si>
  <si>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</si>
  <si>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</si>
  <si>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</si>
  <si>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</si>
  <si>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</si>
  <si>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</si>
  <si>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</si>
  <si>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</si>
  <si>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</si>
  <si>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</si>
  <si>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</si>
  <si>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</si>
  <si>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</si>
  <si>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</si>
  <si>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</si>
  <si>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</si>
  <si>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</si>
  <si>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</si>
  <si>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</si>
  <si>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</si>
  <si>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</si>
  <si>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</si>
  <si>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</si>
  <si>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</si>
  <si>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</si>
  <si>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</si>
  <si>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</si>
  <si>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</si>
  <si>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</si>
  <si>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</si>
  <si>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</si>
  <si>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</si>
  <si>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</si>
  <si>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</si>
  <si>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</si>
  <si>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</si>
  <si>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</si>
  <si>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</si>
  <si>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</si>
  <si>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</si>
  <si>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</si>
  <si>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</si>
  <si>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</si>
  <si>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</si>
  <si>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</si>
  <si>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</si>
  <si>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</si>
  <si>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</si>
  <si>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</si>
  <si>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</si>
  <si>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</si>
  <si>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</si>
  <si>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</si>
  <si>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</si>
  <si>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</si>
  <si>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</si>
  <si>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</si>
  <si>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</si>
  <si>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</si>
  <si>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</si>
  <si>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</si>
  <si>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</si>
  <si>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</si>
  <si>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</si>
  <si>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</si>
  <si>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</si>
  <si>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</si>
  <si>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</si>
  <si>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</si>
  <si>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</si>
  <si>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</si>
  <si>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</si>
  <si>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</si>
  <si>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</si>
  <si>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</si>
  <si>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</si>
  <si>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</si>
  <si>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</si>
  <si>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</si>
  <si>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</si>
  <si>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</si>
  <si>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</si>
  <si>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</si>
  <si>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</si>
  <si>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</si>
  <si>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</si>
  <si>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</si>
  <si>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</si>
  <si>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</si>
  <si>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</si>
  <si>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</si>
  <si>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</si>
  <si>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</si>
  <si>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</si>
  <si>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</si>
  <si>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</si>
  <si>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</si>
  <si>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</si>
  <si>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</si>
  <si>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</si>
  <si>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</si>
  <si>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</si>
  <si>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</si>
  <si>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</si>
  <si>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</si>
  <si>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</si>
  <si>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</si>
  <si>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</si>
  <si>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</si>
  <si>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</si>
  <si>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</si>
  <si>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</si>
  <si>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</si>
  <si>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</si>
  <si>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</si>
  <si>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</si>
  <si>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</si>
  <si>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</si>
  <si>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</si>
  <si>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</si>
  <si>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</si>
  <si>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</si>
  <si>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</si>
  <si>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</si>
  <si>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</si>
  <si>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</si>
  <si>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</si>
  <si>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</si>
  <si>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</si>
  <si>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</si>
  <si>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</si>
  <si>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</si>
  <si>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</si>
  <si>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</si>
  <si>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</si>
  <si>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</si>
  <si>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</si>
  <si>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</si>
  <si>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</si>
  <si>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</si>
  <si>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</si>
  <si>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</si>
  <si>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</si>
  <si>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</si>
  <si>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</si>
  <si>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</si>
  <si>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</si>
  <si>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</si>
  <si>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</si>
  <si>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</si>
  <si>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</si>
  <si>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</si>
  <si>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</si>
  <si>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</si>
  <si>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</si>
  <si>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</si>
  <si>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</si>
  <si>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</si>
  <si>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</si>
  <si>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</si>
  <si>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</si>
  <si>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</si>
  <si>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</si>
  <si>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</si>
  <si>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</si>
  <si>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</si>
  <si>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</si>
  <si>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</si>
  <si>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</si>
  <si>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</si>
  <si>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</si>
  <si>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</si>
  <si>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</si>
  <si>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</si>
  <si>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</si>
  <si>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</si>
  <si>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</si>
  <si>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</si>
  <si>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</si>
  <si>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</si>
  <si>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</si>
  <si>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</si>
  <si>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</si>
  <si>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</si>
  <si>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</si>
  <si>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</si>
  <si>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</si>
  <si>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</si>
  <si>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</si>
  <si>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</si>
  <si>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</si>
  <si>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</si>
  <si>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</si>
  <si>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</si>
  <si>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</si>
  <si>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</si>
  <si>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</si>
  <si>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</si>
  <si>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</si>
  <si>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</si>
  <si>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</si>
  <si>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</si>
  <si>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</si>
  <si>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</si>
  <si>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</si>
  <si>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</si>
  <si>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</si>
  <si>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</si>
  <si>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</si>
  <si>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</si>
  <si>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</si>
  <si>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</si>
  <si>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</si>
  <si>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</si>
  <si>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</si>
  <si>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</si>
  <si>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</si>
  <si>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</si>
  <si>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</si>
  <si>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</si>
  <si>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</si>
  <si>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</si>
  <si>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</si>
  <si>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</si>
  <si>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</si>
  <si>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</si>
  <si>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</si>
  <si>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</si>
  <si>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</si>
  <si>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</si>
  <si>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</si>
  <si>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</si>
  <si>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</si>
  <si>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</si>
  <si>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</si>
  <si>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</si>
  <si>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</si>
  <si>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</si>
  <si>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</si>
  <si>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</si>
  <si>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</si>
  <si>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</si>
  <si>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</si>
  <si>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</si>
  <si>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</si>
  <si>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</si>
  <si>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</si>
  <si>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</si>
  <si>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</si>
  <si>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</si>
  <si>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</si>
  <si>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</si>
  <si>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</si>
  <si>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</si>
  <si>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</si>
  <si>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</si>
  <si>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</si>
  <si>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</si>
  <si>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</si>
  <si>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</si>
  <si>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</si>
  <si>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</si>
  <si>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</si>
  <si>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</si>
  <si>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</si>
  <si>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</si>
  <si>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</si>
  <si>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</si>
  <si>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</si>
  <si>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</si>
  <si>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</si>
  <si>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</si>
  <si>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</si>
  <si>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</si>
  <si>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</si>
  <si>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</si>
  <si>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</si>
  <si>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</si>
  <si>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</si>
  <si>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</si>
  <si>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</si>
  <si>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</si>
  <si>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</si>
  <si>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</si>
  <si>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</si>
  <si>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</si>
  <si>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</si>
  <si>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</si>
  <si>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</si>
  <si>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</si>
  <si>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</si>
  <si>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</si>
  <si>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</si>
  <si>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</si>
  <si>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</si>
  <si>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</si>
  <si>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</si>
  <si>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</si>
  <si>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</si>
  <si>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</si>
  <si>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</si>
  <si>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</si>
  <si>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</si>
  <si>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</si>
  <si>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</si>
  <si>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</si>
  <si>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</si>
  <si>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</si>
  <si>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</si>
  <si>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</si>
  <si>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</si>
  <si>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</si>
  <si>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</si>
  <si>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</si>
  <si>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</si>
  <si>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</si>
  <si>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</si>
  <si>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</si>
  <si>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</si>
  <si>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</si>
  <si>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</si>
  <si>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</si>
  <si>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</si>
  <si>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</si>
  <si>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</si>
  <si>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</si>
  <si>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</si>
  <si>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</si>
  <si>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</si>
  <si>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</si>
  <si>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</si>
  <si>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</si>
  <si>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</si>
  <si>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</si>
  <si>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</si>
  <si>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</si>
  <si>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</si>
  <si>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</si>
  <si>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</si>
  <si>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</si>
  <si>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</si>
  <si>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</si>
  <si>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</si>
  <si>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</si>
  <si>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</si>
  <si>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</si>
  <si>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</si>
  <si>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</si>
  <si>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</si>
  <si>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</si>
  <si>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</si>
  <si>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</si>
  <si>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</si>
  <si>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</si>
  <si>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</si>
  <si>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</si>
  <si>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</si>
  <si>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</si>
  <si>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</si>
  <si>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</si>
  <si>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</si>
  <si>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</si>
  <si>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</si>
  <si>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</si>
  <si>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</si>
  <si>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</si>
  <si>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</si>
  <si>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</si>
  <si>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</si>
  <si>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</si>
  <si>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</si>
  <si>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</si>
  <si>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</si>
  <si>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</si>
  <si>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</si>
  <si>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</si>
  <si>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</si>
  <si>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</si>
  <si>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</si>
  <si>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</si>
  <si>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</si>
  <si>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</si>
  <si>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</si>
  <si>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</si>
  <si>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</si>
  <si>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</si>
  <si>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</si>
  <si>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</si>
  <si>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</si>
  <si>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</si>
  <si>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</si>
  <si>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</si>
  <si>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</si>
  <si>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</si>
  <si>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</si>
  <si>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</si>
  <si>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</si>
  <si>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</si>
  <si>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</si>
  <si>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</si>
  <si>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</si>
  <si>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</si>
  <si>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</si>
  <si>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</si>
  <si>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</si>
  <si>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</si>
  <si>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</si>
  <si>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</si>
  <si>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</si>
  <si>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</si>
  <si>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</si>
  <si>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</si>
  <si>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</si>
  <si>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</si>
  <si>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</si>
  <si>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</si>
  <si>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</si>
  <si>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</si>
  <si>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</si>
  <si>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</si>
  <si>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</si>
  <si>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</si>
  <si>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</si>
  <si>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</si>
  <si>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</si>
  <si>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</si>
  <si>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</si>
  <si>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</si>
  <si>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</si>
  <si>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</si>
  <si>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</si>
  <si>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</si>
  <si>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</si>
  <si>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</si>
  <si>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</si>
  <si>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</si>
  <si>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</si>
  <si>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</si>
  <si>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</si>
  <si>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</si>
  <si>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</si>
  <si>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</si>
  <si>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</si>
  <si>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</si>
  <si>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</si>
  <si>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</si>
  <si>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</si>
  <si>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</si>
  <si>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</si>
  <si>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</si>
  <si>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</si>
  <si>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</si>
  <si>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</si>
  <si>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</si>
  <si>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</si>
  <si>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</si>
  <si>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</si>
  <si>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</si>
  <si>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</si>
  <si>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</si>
  <si>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</si>
  <si>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</si>
  <si>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</si>
  <si>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</si>
  <si>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</si>
  <si>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</si>
  <si>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</si>
  <si>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</si>
  <si>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</si>
  <si>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</si>
  <si>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</si>
  <si>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</si>
  <si>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</si>
  <si>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</si>
  <si>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</si>
  <si>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</si>
  <si>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</si>
  <si>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</si>
  <si>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</si>
  <si>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</si>
  <si>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</si>
  <si>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</si>
  <si>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</si>
  <si>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</si>
  <si>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</si>
  <si>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</si>
  <si>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</si>
  <si>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</si>
  <si>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</si>
  <si>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</si>
  <si>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</si>
  <si>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</si>
  <si>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</si>
  <si>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</si>
  <si>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</si>
  <si>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</si>
  <si>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</si>
  <si>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</si>
  <si>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</si>
  <si>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</si>
  <si>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</si>
  <si>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</si>
  <si>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</si>
  <si>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</si>
  <si>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</si>
  <si>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</si>
  <si>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</si>
  <si>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</si>
  <si>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</si>
  <si>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</si>
  <si>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</si>
  <si>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</si>
  <si>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</si>
  <si>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</si>
  <si>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</si>
  <si>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</si>
  <si>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</si>
  <si>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</si>
  <si>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</si>
  <si>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</si>
  <si>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</si>
  <si>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</si>
  <si>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</si>
  <si>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</si>
  <si>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</si>
  <si>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</si>
  <si>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</si>
  <si>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</si>
  <si>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</si>
  <si>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</si>
  <si>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</si>
  <si>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</si>
  <si>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</si>
  <si>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</si>
  <si>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</si>
  <si>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</si>
  <si>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</si>
  <si>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</si>
  <si>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</si>
  <si>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</si>
  <si>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</si>
  <si>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</si>
  <si>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</si>
  <si>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</si>
  <si>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</si>
  <si>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</si>
  <si>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</si>
  <si>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</si>
  <si>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</si>
  <si>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</si>
  <si>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</si>
  <si>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</si>
  <si>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</si>
  <si>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</si>
  <si>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</si>
  <si>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</si>
  <si>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</si>
  <si>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</si>
  <si>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</si>
  <si>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</si>
  <si>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</si>
  <si>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</si>
  <si>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</si>
  <si>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</si>
  <si>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</si>
  <si>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</si>
  <si>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</si>
  <si>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</si>
  <si>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</si>
  <si>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</si>
  <si>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</si>
  <si>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</si>
  <si>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</si>
  <si>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</si>
  <si>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</si>
  <si>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</si>
  <si>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</si>
  <si>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</si>
  <si>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</si>
  <si>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</si>
  <si>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</si>
  <si>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</si>
  <si>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</si>
  <si>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</si>
  <si>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</si>
  <si>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</si>
  <si>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</si>
  <si>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</si>
  <si>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</si>
  <si>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</si>
  <si>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</si>
  <si>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</si>
  <si>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</si>
  <si>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</si>
  <si>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</si>
  <si>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</si>
  <si>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</si>
  <si>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</si>
  <si>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</si>
  <si>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</si>
  <si>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</si>
  <si>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</si>
  <si>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</si>
  <si>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</si>
  <si>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</si>
  <si>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</si>
  <si>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</si>
  <si>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</si>
  <si>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</si>
  <si>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</si>
  <si>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</si>
  <si>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</si>
  <si>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</si>
  <si>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</si>
  <si>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</si>
  <si>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</si>
  <si>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</si>
  <si>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</si>
  <si>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</si>
  <si>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</si>
  <si>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</si>
  <si>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</si>
  <si>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</si>
  <si>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</si>
  <si>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</si>
  <si>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</si>
  <si>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</si>
  <si>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</si>
  <si>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</si>
  <si>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</si>
  <si>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</si>
  <si>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</si>
  <si>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</si>
  <si>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</si>
  <si>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</si>
  <si>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</si>
  <si>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</si>
  <si>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</si>
  <si>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</si>
  <si>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</si>
  <si>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</si>
  <si>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</si>
  <si>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</si>
  <si>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</si>
  <si>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</si>
  <si>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</si>
  <si>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</si>
  <si>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</si>
  <si>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</si>
  <si>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</si>
  <si>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</si>
  <si>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</si>
  <si>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</si>
  <si>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</si>
  <si>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</si>
  <si>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</si>
  <si>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</si>
  <si>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</si>
  <si>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</si>
  <si>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</si>
  <si>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</si>
  <si>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</si>
  <si>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</si>
  <si>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</si>
  <si>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</si>
  <si>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</si>
  <si>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</si>
  <si>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</si>
  <si>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</si>
  <si>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</si>
  <si>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</si>
  <si>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</si>
  <si>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</si>
  <si>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</si>
  <si>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</si>
  <si>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</si>
  <si>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</si>
  <si>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</si>
  <si>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</si>
  <si>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</si>
  <si>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</si>
  <si>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</si>
  <si>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</si>
  <si>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</si>
  <si>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</si>
  <si>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</si>
  <si>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</si>
  <si>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</si>
  <si>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</si>
  <si>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</si>
  <si>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</si>
  <si>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</si>
  <si>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</si>
  <si>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</si>
  <si>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</si>
  <si>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</si>
  <si>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</si>
  <si>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</si>
  <si>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</si>
  <si>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</si>
  <si>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</si>
  <si>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</si>
  <si>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</si>
  <si>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</si>
  <si>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</si>
  <si>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</si>
  <si>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</si>
  <si>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</si>
  <si>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</si>
  <si>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</si>
  <si>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</si>
  <si>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</si>
  <si>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</si>
  <si>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</si>
  <si>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</si>
  <si>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</si>
  <si>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</si>
  <si>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</si>
  <si>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</si>
  <si>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</si>
  <si>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</si>
  <si>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</si>
  <si>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</si>
  <si>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</si>
  <si>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</si>
  <si>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</si>
  <si>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</si>
  <si>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</si>
  <si>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</si>
  <si>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</si>
  <si>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</si>
  <si>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</si>
  <si>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</si>
  <si>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</si>
  <si>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</si>
  <si>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</si>
  <si>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</si>
  <si>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</si>
  <si>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</si>
  <si>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</si>
  <si>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</si>
  <si>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</si>
  <si>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</si>
  <si>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</si>
  <si>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</si>
  <si>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</si>
  <si>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</si>
  <si>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</si>
  <si>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</si>
  <si>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</si>
  <si>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</si>
  <si>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</si>
  <si>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</si>
  <si>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</si>
  <si>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</si>
  <si>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</si>
  <si>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</si>
  <si>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</si>
  <si>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</si>
  <si>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</si>
  <si>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</si>
  <si>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</si>
  <si>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</si>
  <si>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</si>
  <si>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</si>
  <si>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</si>
  <si>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</si>
  <si>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</si>
  <si>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</si>
  <si>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</si>
  <si>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</si>
  <si>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</si>
  <si>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</si>
  <si>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</si>
  <si>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</si>
  <si>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</si>
  <si>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</si>
  <si>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</si>
  <si>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</si>
  <si>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</si>
  <si>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</si>
  <si>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</si>
  <si>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</si>
  <si>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</si>
  <si>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</si>
  <si>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</si>
  <si>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</si>
  <si>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</si>
  <si>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</si>
  <si>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</si>
  <si>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</si>
  <si>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</si>
  <si>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</si>
  <si>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</si>
  <si>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</si>
  <si>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</si>
  <si>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</si>
  <si>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</si>
  <si>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</si>
  <si>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</si>
  <si>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</si>
  <si>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</si>
  <si>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</si>
  <si>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</si>
  <si>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</si>
  <si>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</si>
  <si>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</si>
  <si>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</si>
  <si>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</si>
  <si>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</si>
  <si>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</si>
  <si>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</si>
  <si>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</si>
  <si>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</si>
  <si>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</si>
  <si>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</si>
  <si>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</si>
  <si>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</si>
  <si>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</si>
  <si>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</si>
  <si>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</si>
  <si>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</si>
  <si>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</si>
  <si>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</si>
  <si>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</si>
  <si>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</si>
  <si>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</si>
  <si>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</si>
  <si>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</si>
  <si>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</si>
  <si>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</si>
  <si>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</si>
  <si>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</si>
  <si>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</si>
  <si>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</si>
  <si>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</si>
  <si>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</si>
  <si>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</si>
  <si>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</si>
  <si>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</si>
  <si>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</si>
  <si>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</si>
  <si>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</si>
  <si>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</si>
  <si>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</si>
  <si>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</si>
  <si>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</si>
  <si>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</si>
  <si>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</si>
  <si>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</si>
  <si>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</si>
  <si>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</si>
  <si>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</si>
  <si>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</si>
  <si>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</si>
  <si>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</si>
  <si>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</si>
  <si>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</si>
  <si>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</si>
  <si>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</si>
  <si>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</si>
  <si>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</si>
  <si>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</si>
  <si>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</si>
  <si>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</si>
  <si>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</si>
  <si>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</si>
  <si>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</si>
  <si>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</si>
  <si>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</si>
  <si>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</si>
  <si>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</si>
  <si>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</si>
  <si>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</si>
  <si>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</si>
  <si>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</si>
  <si>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</si>
  <si>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</si>
  <si>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</si>
  <si>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</si>
  <si>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</si>
  <si>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</si>
  <si>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</si>
  <si>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</si>
  <si>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</si>
  <si>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</si>
  <si>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</si>
  <si>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</si>
  <si>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</si>
  <si>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</si>
  <si>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</si>
  <si>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</si>
  <si>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</si>
  <si>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</si>
  <si>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</si>
  <si>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</si>
  <si>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</si>
  <si>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</si>
  <si>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</si>
  <si>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</si>
  <si>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</si>
  <si>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</si>
  <si>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</si>
  <si>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</si>
  <si>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</si>
  <si>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</si>
  <si>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</si>
  <si>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</si>
  <si>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</si>
  <si>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</si>
  <si>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</si>
  <si>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</si>
  <si>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</si>
  <si>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</si>
  <si>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</si>
  <si>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</si>
  <si>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</si>
  <si>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</si>
  <si>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</si>
  <si>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</si>
  <si>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</si>
  <si>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</si>
  <si>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</si>
  <si>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</si>
  <si>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</si>
  <si>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</si>
  <si>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</si>
  <si>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</si>
  <si>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</si>
  <si>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</si>
  <si>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</si>
  <si>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</si>
  <si>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</si>
  <si>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</si>
  <si>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</si>
  <si>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</si>
  <si>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</si>
  <si>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</si>
  <si>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</si>
  <si>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</si>
  <si>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</si>
  <si>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</si>
  <si>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</si>
  <si>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</si>
  <si>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</si>
  <si>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</si>
  <si>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</si>
  <si>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</si>
  <si>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</si>
  <si>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</si>
  <si>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</si>
  <si>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</si>
  <si>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</si>
  <si>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</si>
  <si>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</si>
  <si>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</si>
  <si>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</si>
  <si>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</si>
  <si>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</si>
  <si>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</si>
  <si>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</si>
  <si>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</si>
  <si>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</si>
  <si>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</si>
  <si>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</si>
  <si>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</si>
  <si>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</si>
  <si>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</si>
  <si>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</si>
  <si>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</si>
  <si>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</si>
  <si>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</si>
  <si>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</si>
  <si>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</si>
  <si>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</si>
  <si>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</si>
  <si>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</si>
  <si>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</si>
  <si>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</si>
  <si>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</si>
  <si>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</si>
  <si>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</si>
  <si>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</si>
  <si>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</si>
  <si>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</si>
  <si>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</si>
  <si>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</si>
  <si>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</si>
  <si>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</si>
  <si>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</si>
  <si>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</si>
  <si>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</si>
  <si>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</si>
  <si>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</si>
  <si>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</si>
  <si>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</si>
  <si>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</si>
  <si>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</si>
  <si>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</si>
  <si>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</si>
  <si>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</si>
  <si>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</si>
  <si>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</si>
  <si>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</si>
  <si>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</si>
  <si>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</si>
  <si>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</si>
  <si>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</si>
  <si>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</si>
  <si>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</si>
  <si>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</si>
  <si>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</si>
  <si>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</si>
  <si>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</si>
  <si>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</si>
  <si>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</si>
  <si>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</si>
  <si>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</si>
  <si>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</si>
  <si>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</si>
  <si>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</si>
  <si>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</si>
  <si>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</si>
  <si>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</si>
  <si>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</si>
  <si>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</si>
  <si>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</si>
  <si>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</si>
  <si>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</si>
  <si>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</si>
  <si>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</si>
  <si>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</si>
  <si>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</si>
  <si>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</si>
  <si>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</si>
  <si>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</si>
  <si>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</si>
  <si>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</si>
  <si>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</si>
  <si>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</si>
  <si>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</si>
  <si>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</si>
  <si>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</si>
  <si>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</si>
  <si>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</si>
  <si>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</si>
  <si>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</si>
  <si>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</si>
  <si>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</si>
  <si>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</si>
  <si>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</si>
  <si>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</si>
  <si>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</si>
  <si>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</si>
  <si>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</si>
  <si>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</si>
  <si>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</si>
  <si>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</si>
  <si>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</si>
  <si>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</si>
  <si>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</si>
  <si>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</si>
  <si>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</si>
  <si>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</si>
  <si>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</si>
  <si>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</si>
  <si>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</si>
  <si>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</si>
  <si>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</si>
  <si>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</si>
  <si>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</si>
  <si>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</si>
  <si>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</si>
  <si>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</si>
  <si>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</si>
  <si>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</si>
  <si>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</si>
  <si>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</si>
  <si>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</si>
  <si>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</si>
  <si>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</si>
  <si>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</si>
  <si>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</si>
  <si>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</si>
  <si>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</si>
  <si>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</si>
  <si>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</si>
  <si>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</si>
  <si>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</si>
  <si>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</si>
  <si>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</si>
  <si>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</si>
  <si>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</si>
  <si>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</si>
  <si>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</si>
  <si>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</si>
  <si>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</si>
  <si>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</si>
  <si>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</si>
  <si>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</si>
  <si>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</si>
  <si>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</si>
  <si>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</si>
  <si>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</si>
  <si>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</si>
  <si>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</si>
  <si>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</si>
  <si>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</si>
  <si>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</si>
  <si>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</si>
  <si>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</si>
  <si>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</si>
  <si>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</si>
  <si>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</si>
  <si>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</si>
  <si>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</si>
  <si>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</si>
  <si>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</si>
  <si>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</si>
  <si>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</si>
  <si>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</si>
  <si>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</si>
  <si>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</si>
  <si>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</si>
  <si>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</si>
  <si>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</si>
  <si>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</si>
  <si>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</si>
  <si>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</si>
  <si>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</si>
  <si>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</si>
  <si>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</si>
  <si>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</si>
  <si>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</si>
  <si>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</si>
  <si>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</si>
  <si>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</si>
  <si>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</si>
  <si>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</si>
  <si>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</si>
  <si>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</si>
  <si>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</si>
  <si>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</si>
  <si>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</si>
  <si>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</si>
  <si>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</si>
  <si>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</si>
  <si>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</si>
  <si>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</si>
  <si>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</si>
  <si>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</si>
  <si>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</si>
  <si>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</si>
  <si>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</si>
  <si>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</si>
  <si>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</si>
  <si>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</si>
  <si>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</si>
  <si>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</si>
  <si>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</si>
  <si>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</si>
  <si>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</si>
  <si>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</si>
  <si>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</si>
  <si>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</si>
  <si>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</si>
  <si>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</si>
  <si>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</si>
  <si>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</si>
  <si>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</si>
  <si>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</si>
  <si>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</si>
  <si>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</si>
  <si>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</si>
  <si>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</si>
  <si>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</si>
  <si>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</si>
  <si>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</si>
  <si>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</si>
  <si>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</si>
  <si>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</si>
  <si>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</si>
  <si>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</si>
  <si>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</si>
  <si>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</si>
  <si>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</si>
  <si>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</si>
  <si>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</si>
  <si>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</si>
  <si>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</si>
  <si>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</si>
  <si>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</si>
  <si>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</si>
  <si>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</si>
  <si>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</si>
  <si>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</si>
  <si>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</si>
  <si>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</si>
  <si>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</si>
  <si>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</si>
  <si>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</si>
  <si>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</si>
  <si>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</si>
  <si>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</si>
  <si>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</si>
  <si>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</si>
  <si>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</si>
  <si>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</si>
  <si>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</si>
  <si>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</si>
  <si>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</si>
  <si>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</si>
  <si>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</si>
  <si>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</si>
  <si>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</si>
  <si>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</si>
  <si>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</si>
  <si>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</si>
  <si>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</si>
  <si>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</si>
  <si>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</si>
  <si>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</si>
  <si>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</si>
  <si>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</si>
  <si>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</si>
  <si>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</si>
  <si>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</si>
  <si>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</si>
  <si>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</si>
  <si>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</si>
  <si>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</si>
  <si>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</si>
  <si>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</si>
  <si>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</si>
  <si>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</si>
  <si>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</si>
  <si>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</si>
  <si>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</si>
  <si>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</si>
  <si>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</si>
  <si>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</si>
  <si>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</si>
  <si>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</si>
  <si>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</si>
  <si>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</si>
  <si>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</si>
  <si>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</si>
  <si>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</si>
  <si>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</si>
  <si>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</si>
  <si>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</si>
  <si>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</si>
  <si>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</si>
  <si>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</si>
  <si>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</si>
  <si>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</si>
  <si>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</si>
  <si>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</si>
  <si>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</si>
  <si>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</si>
  <si>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</si>
  <si>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</si>
  <si>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</si>
  <si>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</si>
  <si>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</si>
  <si>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</si>
  <si>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</si>
  <si>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</si>
  <si>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</si>
  <si>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</si>
  <si>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</si>
  <si>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</si>
  <si>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</si>
  <si>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</si>
  <si>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</si>
  <si>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</si>
  <si>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</si>
  <si>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</si>
  <si>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</si>
  <si>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</si>
  <si>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</si>
  <si>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</si>
  <si>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</si>
  <si>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</si>
  <si>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</si>
  <si>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</si>
  <si>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</si>
  <si>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</si>
  <si>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</si>
  <si>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</si>
  <si>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</si>
  <si>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</si>
  <si>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</si>
  <si>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</si>
  <si>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</si>
  <si>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</si>
  <si>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</si>
  <si>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</si>
  <si>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</si>
  <si>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</si>
  <si>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</si>
  <si>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</si>
  <si>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</si>
  <si>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</si>
  <si>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</si>
  <si>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</si>
  <si>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</si>
  <si>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</si>
  <si>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</si>
  <si>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</si>
  <si>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</si>
  <si>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</si>
  <si>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</si>
  <si>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</si>
  <si>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</si>
  <si>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</si>
  <si>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</si>
  <si>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</si>
  <si>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</si>
  <si>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</si>
  <si>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</si>
  <si>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</si>
  <si>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</si>
  <si>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</si>
  <si>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</si>
  <si>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</si>
  <si>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</si>
  <si>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</si>
  <si>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</si>
  <si>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</si>
  <si>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</si>
  <si>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</si>
  <si>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</si>
  <si>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</si>
  <si>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</si>
  <si>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</si>
  <si>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</si>
  <si>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</si>
  <si>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</si>
  <si>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</si>
  <si>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</si>
  <si>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</si>
  <si>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</si>
  <si>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</si>
  <si>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</si>
  <si>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</si>
  <si>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</si>
  <si>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</si>
  <si>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</si>
  <si>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</si>
  <si>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</si>
  <si>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</si>
  <si>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</si>
  <si>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</si>
  <si>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</si>
  <si>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</si>
  <si>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</si>
  <si>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</si>
  <si>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</si>
  <si>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</si>
  <si>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</si>
  <si>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</si>
  <si>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</si>
  <si>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</si>
  <si>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</si>
  <si>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</si>
  <si>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</si>
  <si>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</si>
  <si>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</si>
  <si>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</si>
  <si>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</si>
  <si>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</si>
  <si>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</si>
  <si>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</si>
  <si>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</si>
  <si>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</si>
  <si>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</si>
  <si>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</si>
  <si>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</si>
  <si>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</si>
  <si>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</si>
  <si>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</si>
  <si>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</si>
  <si>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</si>
  <si>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</si>
  <si>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</si>
  <si>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</si>
  <si>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</si>
  <si>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</si>
  <si>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</si>
  <si>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</si>
  <si>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</si>
  <si>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</si>
  <si>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</si>
  <si>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</si>
  <si>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</si>
  <si>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</si>
  <si>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</si>
  <si>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</si>
  <si>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</si>
  <si>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</si>
  <si>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</si>
  <si>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</si>
  <si>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</si>
  <si>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</si>
  <si>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</si>
  <si>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</si>
  <si>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</si>
  <si>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</si>
  <si>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</si>
  <si>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</si>
  <si>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</si>
  <si>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</si>
  <si>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</si>
  <si>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</si>
  <si>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</si>
  <si>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</si>
  <si>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</si>
  <si>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</si>
  <si>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</si>
  <si>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</si>
  <si>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</si>
  <si>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</si>
  <si>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</si>
  <si>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</si>
  <si>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</si>
  <si>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</si>
  <si>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</si>
  <si>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</si>
  <si>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</si>
  <si>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</si>
  <si>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</si>
  <si>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</si>
  <si>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</si>
  <si>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</si>
  <si>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</si>
  <si>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</si>
  <si>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</si>
  <si>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</si>
  <si>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</si>
  <si>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</si>
  <si>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</si>
  <si>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</si>
  <si>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</si>
  <si>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</si>
  <si>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</si>
  <si>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</si>
  <si>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</si>
  <si>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</si>
  <si>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</si>
  <si>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</si>
  <si>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</si>
  <si>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</si>
  <si>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</si>
  <si>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</si>
  <si>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</si>
  <si>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</si>
  <si>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</si>
  <si>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</si>
  <si>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</si>
  <si>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</si>
  <si>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</si>
  <si>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</si>
  <si>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</si>
  <si>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</si>
  <si>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</si>
  <si>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</si>
  <si>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</si>
  <si>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</si>
  <si>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</si>
  <si>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</si>
  <si>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</si>
  <si>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</si>
  <si>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</si>
  <si>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</si>
  <si>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</si>
  <si>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</si>
  <si>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</si>
  <si>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</si>
  <si>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</si>
  <si>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</si>
  <si>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</si>
  <si>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</si>
  <si>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</si>
  <si>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</si>
  <si>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</si>
  <si>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</si>
  <si>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</si>
  <si>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</si>
  <si>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</si>
  <si>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</si>
  <si>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</si>
  <si>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</si>
  <si>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</si>
  <si>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</si>
  <si>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</si>
  <si>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</si>
  <si>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</si>
  <si>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</si>
  <si>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</si>
  <si>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</si>
  <si>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</si>
  <si>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</si>
  <si>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</si>
  <si>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</si>
  <si>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</si>
  <si>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</si>
  <si>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</si>
  <si>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</si>
  <si>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</si>
  <si>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</si>
  <si>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</si>
  <si>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</si>
  <si>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</si>
  <si>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</si>
  <si>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</si>
  <si>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</si>
  <si>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</si>
  <si>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</si>
  <si>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</si>
  <si>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</si>
  <si>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</si>
  <si>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</si>
  <si>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</si>
  <si>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</si>
  <si>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</si>
  <si>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</si>
  <si>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</si>
  <si>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</si>
  <si>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</si>
  <si>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</si>
  <si>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</si>
  <si>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</si>
  <si>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</si>
  <si>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</si>
  <si>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</si>
  <si>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</si>
  <si>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</si>
  <si>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</si>
  <si>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</si>
  <si>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</si>
  <si>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</si>
  <si>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</si>
  <si>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</si>
  <si>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</si>
  <si>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</si>
  <si>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</si>
  <si>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</si>
  <si>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</si>
  <si>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</si>
  <si>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</si>
  <si>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</si>
  <si>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</si>
  <si>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</si>
  <si>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</si>
  <si>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</si>
  <si>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</si>
  <si>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</si>
  <si>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</si>
  <si>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</si>
  <si>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</si>
  <si>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</si>
  <si>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</si>
  <si>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</si>
  <si>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</si>
  <si>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</si>
  <si>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</si>
  <si>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</si>
  <si>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</si>
  <si>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</si>
  <si>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</si>
  <si>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</si>
  <si>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</si>
  <si>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</si>
  <si>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</si>
  <si>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</si>
  <si>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</si>
  <si>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</si>
  <si>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</si>
  <si>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</si>
  <si>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</si>
  <si>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</si>
  <si>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</si>
  <si>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</si>
  <si>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</si>
  <si>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</si>
  <si>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</si>
  <si>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</si>
  <si>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</si>
  <si>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</si>
  <si>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</si>
  <si>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</si>
  <si>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</si>
  <si>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</si>
  <si>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</si>
  <si>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</si>
  <si>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</si>
  <si>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</si>
  <si>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</si>
  <si>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</si>
  <si>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</si>
  <si>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</si>
  <si>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</si>
  <si>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</si>
  <si>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</si>
  <si>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</si>
  <si>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</si>
  <si>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</si>
  <si>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</si>
  <si>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</si>
  <si>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</si>
  <si>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</si>
  <si>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</si>
  <si>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</si>
  <si>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</si>
  <si>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</si>
  <si>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</si>
  <si>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</si>
  <si>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</si>
  <si>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</si>
  <si>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</si>
  <si>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</si>
  <si>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</si>
  <si>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</si>
  <si>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</si>
  <si>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</si>
  <si>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</si>
  <si>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</si>
  <si>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</si>
  <si>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</si>
  <si>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</si>
  <si>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</si>
  <si>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</si>
  <si>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</si>
  <si>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</si>
  <si>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</si>
  <si>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</si>
  <si>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</si>
  <si>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</si>
  <si>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</si>
  <si>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</si>
  <si>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</si>
  <si>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</si>
  <si>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</si>
  <si>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</si>
  <si>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</si>
  <si>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</si>
  <si>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</si>
  <si>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</si>
  <si>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</si>
  <si>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</si>
  <si>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</si>
  <si>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</si>
  <si>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</si>
  <si>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</si>
  <si>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</si>
  <si>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</si>
  <si>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</si>
  <si>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</si>
  <si>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</si>
  <si>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</si>
  <si>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</si>
  <si>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</si>
  <si>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</si>
  <si>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</si>
  <si>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</si>
  <si>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</si>
  <si>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</si>
  <si>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</si>
  <si>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</si>
  <si>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</si>
  <si>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</si>
  <si>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</si>
  <si>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</si>
  <si>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</si>
  <si>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</si>
  <si>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</si>
  <si>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</si>
  <si>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</si>
  <si>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</si>
  <si>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</si>
  <si>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</si>
  <si>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</si>
  <si>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</si>
  <si>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</si>
  <si>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</si>
  <si>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</si>
  <si>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</si>
  <si>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</si>
  <si>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</si>
  <si>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</si>
  <si>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</si>
  <si>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</si>
  <si>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</si>
  <si>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</si>
  <si>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</si>
  <si>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</si>
  <si>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</si>
  <si>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</si>
  <si>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</si>
  <si>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</si>
  <si>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</si>
  <si>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</si>
  <si>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</si>
  <si>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</si>
  <si>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</si>
  <si>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</si>
  <si>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</si>
  <si>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</si>
  <si>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</si>
  <si>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</si>
  <si>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</si>
  <si>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</si>
  <si>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</si>
  <si>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</si>
  <si>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</si>
  <si>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</si>
  <si>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</si>
  <si>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</si>
  <si>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</si>
  <si>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</si>
  <si>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</si>
  <si>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</si>
  <si>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</si>
  <si>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</si>
  <si>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</si>
  <si>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</si>
  <si>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</si>
  <si>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</si>
  <si>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</si>
  <si>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</si>
  <si>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</si>
  <si>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</si>
  <si>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</si>
  <si>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</si>
  <si>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</si>
  <si>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</si>
  <si>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</si>
  <si>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</si>
  <si>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</si>
  <si>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</si>
  <si>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</si>
  <si>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</si>
  <si>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</si>
  <si>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</si>
  <si>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</si>
  <si>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</si>
  <si>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</si>
  <si>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</si>
  <si>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</si>
  <si>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</si>
  <si>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</si>
  <si>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</si>
  <si>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</si>
  <si>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</si>
  <si>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</si>
  <si>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</si>
  <si>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</si>
  <si>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</si>
  <si>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</si>
  <si>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</si>
  <si>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</si>
  <si>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</si>
  <si>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</si>
  <si>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</si>
  <si>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</si>
  <si>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</si>
  <si>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</si>
  <si>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</si>
  <si>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</si>
  <si>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</si>
  <si>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</si>
  <si>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</si>
  <si>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</si>
  <si>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</si>
  <si>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</si>
  <si>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</si>
  <si>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</si>
  <si>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</si>
  <si>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</si>
  <si>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</si>
  <si>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</si>
  <si>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</si>
  <si>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</si>
  <si>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</si>
  <si>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</si>
  <si>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</si>
  <si>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</si>
  <si>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</si>
  <si>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</si>
  <si>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</si>
  <si>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</si>
  <si>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</si>
  <si>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</si>
  <si>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</si>
  <si>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</si>
  <si>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</si>
  <si>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</si>
  <si>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</si>
  <si>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</si>
  <si>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</si>
  <si>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</si>
  <si>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</si>
  <si>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</si>
  <si>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</si>
  <si>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</si>
  <si>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</si>
  <si>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</si>
  <si>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</si>
  <si>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</si>
  <si>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</si>
  <si>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</si>
  <si>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</si>
  <si>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</si>
  <si>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</si>
  <si>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</si>
  <si>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</si>
  <si>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</si>
  <si>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</si>
  <si>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</si>
  <si>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</si>
  <si>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</si>
  <si>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</si>
  <si>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</si>
  <si>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</si>
  <si>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</si>
  <si>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</si>
  <si>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</si>
  <si>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</si>
  <si>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</si>
  <si>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</si>
  <si>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</si>
  <si>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</si>
  <si>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</si>
  <si>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</si>
  <si>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</si>
  <si>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</si>
  <si>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</si>
  <si>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</si>
  <si>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</si>
  <si>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</si>
  <si>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</si>
  <si>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</si>
  <si>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</si>
  <si>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</si>
  <si>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</si>
  <si>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</si>
  <si>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</si>
  <si>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</si>
  <si>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</si>
  <si>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</si>
  <si>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</si>
  <si>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</si>
  <si>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</si>
  <si>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</si>
  <si>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</si>
  <si>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</si>
  <si>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</si>
  <si>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</si>
  <si>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</si>
  <si>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</si>
  <si>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</si>
  <si>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</si>
  <si>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</si>
  <si>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</si>
  <si>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</si>
  <si>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</si>
  <si>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</si>
  <si>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</si>
  <si>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</si>
  <si>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</si>
  <si>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</si>
  <si>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</si>
  <si>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</si>
  <si>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</si>
  <si>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</si>
  <si>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</si>
  <si>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</si>
  <si>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</si>
  <si>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</si>
  <si>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</si>
  <si>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</si>
  <si>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</si>
  <si>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</si>
  <si>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</si>
  <si>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</si>
  <si>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</si>
  <si>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</si>
  <si>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</si>
  <si>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</si>
  <si>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</si>
  <si>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</si>
  <si>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</si>
  <si>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</si>
  <si>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</si>
  <si>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</si>
  <si>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</si>
  <si>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</si>
  <si>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</si>
  <si>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</si>
  <si>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</si>
  <si>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</si>
  <si>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</si>
  <si>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</si>
  <si>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</si>
  <si>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</si>
  <si>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</si>
  <si>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</si>
  <si>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</si>
  <si>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</si>
  <si>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</si>
  <si>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</si>
  <si>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</si>
  <si>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</si>
  <si>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</si>
  <si>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</si>
  <si>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</si>
  <si>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</si>
  <si>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</si>
  <si>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</si>
  <si>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</si>
  <si>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</si>
  <si>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</si>
  <si>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</si>
  <si>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</si>
  <si>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</si>
  <si>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</si>
  <si>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</si>
  <si>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</si>
  <si>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</si>
  <si>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</si>
  <si>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</si>
  <si>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</si>
  <si>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</si>
  <si>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</si>
  <si>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</si>
  <si>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</si>
  <si>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</si>
  <si>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</si>
  <si>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</si>
  <si>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</si>
  <si>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</si>
  <si>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</si>
  <si>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</si>
  <si>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</si>
  <si>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</si>
  <si>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</si>
  <si>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</si>
  <si>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</si>
  <si>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</si>
  <si>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</si>
  <si>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</si>
  <si>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</si>
  <si>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</si>
  <si>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</si>
  <si>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</si>
  <si>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</si>
  <si>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</si>
  <si>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</si>
  <si>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</si>
  <si>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</si>
  <si>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</si>
  <si>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</si>
  <si>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</si>
  <si>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</si>
  <si>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</si>
  <si>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</si>
  <si>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</si>
  <si>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</si>
  <si>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</si>
  <si>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</si>
  <si>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</si>
  <si>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</si>
  <si>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</si>
  <si>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</si>
  <si>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</si>
  <si>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</si>
  <si>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</si>
  <si>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</si>
  <si>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</si>
  <si>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</si>
  <si>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</si>
  <si>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</si>
  <si>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</si>
  <si>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</si>
  <si>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</si>
  <si>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</si>
  <si>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</si>
  <si>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</si>
  <si>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</si>
  <si>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</si>
  <si>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</si>
  <si>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</si>
  <si>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</si>
  <si>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</si>
  <si>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</si>
  <si>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</si>
  <si>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</si>
  <si>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</si>
  <si>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</si>
  <si>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</si>
  <si>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</si>
  <si>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</si>
  <si>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</si>
  <si>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</si>
  <si>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</si>
  <si>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</si>
  <si>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</si>
  <si>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</si>
  <si>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</si>
  <si>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</si>
  <si>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</si>
  <si>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</si>
  <si>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</si>
  <si>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</si>
  <si>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</si>
  <si>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</si>
  <si>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</si>
  <si>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</si>
  <si>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</si>
  <si>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</si>
  <si>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</si>
  <si>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</si>
  <si>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</si>
  <si>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</si>
  <si>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</si>
  <si>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</si>
  <si>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</si>
  <si>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</si>
  <si>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</si>
  <si>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</si>
  <si>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</si>
  <si>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</si>
  <si>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</si>
  <si>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</si>
  <si>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</si>
  <si>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</si>
  <si>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</si>
  <si>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</si>
  <si>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</si>
  <si>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</si>
  <si>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</si>
  <si>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</si>
  <si>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</si>
  <si>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</si>
  <si>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</si>
  <si>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</si>
  <si>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</si>
  <si>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</si>
  <si>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</si>
  <si>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</si>
  <si>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</si>
  <si>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</si>
  <si>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</si>
  <si>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</si>
  <si>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</si>
  <si>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</si>
  <si>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</si>
  <si>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</si>
  <si>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</si>
  <si>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</si>
  <si>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</si>
  <si>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</si>
  <si>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</si>
  <si>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</si>
  <si>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</si>
  <si>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</si>
  <si>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</si>
  <si>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</si>
  <si>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</si>
  <si>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</si>
  <si>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</si>
  <si>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</si>
  <si>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</si>
  <si>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</si>
  <si>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</si>
  <si>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</si>
  <si>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</si>
  <si>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</si>
  <si>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</si>
  <si>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</si>
  <si>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</si>
  <si>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</si>
  <si>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</si>
  <si>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</si>
  <si>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</si>
  <si>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</si>
  <si>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</si>
  <si>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</si>
  <si>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</si>
  <si>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</si>
  <si>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</si>
  <si>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</si>
  <si>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</si>
  <si>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</si>
  <si>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</si>
  <si>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</si>
  <si>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</si>
  <si>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</si>
  <si>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</si>
  <si>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</si>
  <si>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</si>
  <si>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</si>
  <si>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</si>
  <si>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</si>
  <si>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</si>
  <si>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</si>
  <si>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</si>
  <si>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</si>
  <si>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</si>
  <si>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</si>
  <si>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</si>
  <si>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</si>
  <si>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</si>
  <si>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</si>
  <si>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</si>
  <si>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</si>
  <si>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</si>
  <si>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</si>
  <si>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</si>
  <si>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</si>
  <si>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</si>
  <si>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</si>
  <si>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</si>
  <si>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</si>
  <si>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</si>
  <si>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</si>
  <si>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</si>
  <si>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</si>
  <si>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</si>
  <si>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</si>
  <si>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</si>
  <si>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</si>
  <si>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</si>
  <si>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</si>
  <si>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</si>
  <si>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</si>
  <si>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</si>
  <si>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</si>
  <si>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</si>
  <si>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</si>
  <si>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</si>
  <si>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</si>
  <si>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</si>
  <si>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</si>
  <si>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</si>
  <si>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</si>
  <si>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</si>
  <si>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</si>
  <si>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</si>
  <si>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</si>
  <si>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</si>
  <si>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</si>
  <si>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</si>
  <si>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</si>
  <si>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</si>
  <si>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</si>
  <si>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</si>
  <si>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</si>
  <si>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</si>
  <si>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</si>
  <si>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</si>
  <si>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</si>
  <si>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</si>
  <si>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</si>
  <si>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</si>
  <si>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</si>
  <si>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</si>
  <si>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</si>
  <si>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</si>
  <si>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</si>
  <si>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</si>
  <si>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</si>
  <si>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</si>
  <si>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</si>
  <si>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</si>
  <si>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</si>
  <si>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</si>
  <si>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</si>
  <si>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</si>
  <si>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</si>
  <si>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</si>
  <si>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</si>
  <si>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</si>
  <si>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</si>
  <si>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</si>
  <si>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</si>
  <si>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</si>
  <si>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</si>
  <si>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</si>
  <si>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</si>
  <si>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</si>
  <si>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</si>
  <si>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</si>
  <si>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</si>
  <si>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</si>
  <si>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</si>
  <si>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</si>
  <si>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</si>
  <si>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</si>
  <si>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</si>
  <si>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</si>
  <si>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</si>
  <si>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</si>
  <si>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</si>
  <si>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</si>
  <si>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</si>
  <si>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</si>
  <si>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</si>
  <si>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</si>
  <si>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</si>
  <si>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</si>
  <si>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</si>
  <si>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</si>
  <si>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</si>
  <si>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</si>
  <si>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</si>
  <si>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</si>
  <si>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</si>
  <si>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</si>
  <si>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</si>
  <si>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</si>
  <si>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</si>
  <si>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</si>
  <si>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</si>
  <si>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</si>
  <si>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</si>
  <si>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</si>
  <si>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</si>
  <si>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</si>
  <si>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</si>
  <si>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</si>
  <si>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</si>
  <si>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</si>
  <si>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</si>
  <si>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</si>
  <si>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</si>
  <si>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</si>
  <si>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</si>
  <si>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</si>
  <si>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</si>
  <si>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</si>
  <si>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</si>
  <si>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</si>
  <si>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</si>
  <si>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</si>
  <si>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</si>
  <si>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</si>
  <si>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</si>
  <si>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</si>
  <si>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</si>
  <si>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</si>
  <si>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</si>
  <si>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</si>
  <si>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</si>
  <si>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</si>
  <si>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</si>
  <si>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</si>
  <si>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</si>
  <si>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</si>
  <si>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</si>
  <si>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</si>
  <si>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</si>
  <si>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</si>
  <si>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</si>
  <si>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</si>
  <si>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</si>
  <si>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</si>
  <si>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</si>
  <si>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</si>
  <si>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</si>
  <si>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</si>
  <si>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</si>
  <si>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</si>
  <si>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</si>
  <si>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</si>
  <si>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</si>
  <si>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</si>
  <si>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</si>
  <si>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</si>
  <si>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</si>
  <si>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</si>
  <si>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</si>
  <si>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</si>
  <si>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</si>
  <si>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</si>
  <si>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</si>
  <si>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</si>
  <si>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</si>
  <si>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</si>
  <si>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</si>
  <si>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</si>
  <si>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</si>
  <si>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</si>
  <si>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</si>
  <si>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</si>
  <si>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</si>
  <si>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</si>
  <si>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</si>
  <si>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</si>
  <si>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</si>
  <si>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</si>
  <si>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</si>
  <si>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</si>
  <si>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</si>
  <si>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</si>
  <si>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</si>
  <si>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</si>
  <si>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</si>
  <si>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</si>
  <si>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</si>
  <si>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</si>
  <si>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</si>
  <si>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</si>
  <si>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</si>
  <si>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</si>
  <si>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</si>
  <si>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</si>
  <si>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</si>
  <si>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</si>
  <si>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</si>
  <si>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</si>
  <si>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</si>
  <si>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</si>
  <si>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</si>
  <si>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</si>
  <si>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</si>
  <si>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</si>
  <si>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</si>
  <si>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</si>
  <si>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</si>
  <si>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</si>
  <si>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</si>
  <si>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</si>
  <si>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</si>
  <si>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</si>
  <si>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</si>
  <si>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</si>
  <si>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</si>
  <si>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</si>
  <si>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</si>
  <si>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</si>
  <si>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</si>
  <si>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</si>
  <si>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</si>
  <si>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</si>
  <si>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</si>
  <si>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</si>
  <si>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</si>
  <si>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</si>
  <si>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</si>
  <si>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</si>
  <si>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</si>
  <si>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</si>
  <si>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</si>
  <si>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</si>
  <si>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</si>
  <si>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</si>
  <si>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</si>
  <si>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</si>
  <si>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</si>
  <si>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</si>
  <si>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</si>
  <si>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</si>
  <si>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</si>
  <si>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</si>
  <si>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</si>
  <si>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</si>
  <si>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</si>
  <si>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</si>
  <si>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</si>
  <si>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</si>
  <si>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</si>
  <si>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</si>
  <si>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</si>
  <si>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</si>
  <si>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</si>
  <si>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</si>
  <si>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</si>
  <si>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</si>
  <si>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</si>
  <si>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</si>
  <si>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</si>
  <si>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</si>
  <si>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</si>
  <si>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</si>
  <si>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</si>
  <si>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</si>
  <si>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</si>
  <si>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</si>
  <si>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</si>
  <si>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</si>
  <si>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</si>
  <si>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</si>
  <si>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</si>
  <si>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</si>
  <si>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</si>
  <si>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</si>
  <si>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</si>
  <si>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</si>
  <si>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</si>
  <si>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</si>
  <si>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</si>
  <si>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</si>
  <si>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</si>
  <si>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</si>
  <si>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</si>
  <si>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</si>
  <si>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</si>
  <si>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</si>
  <si>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</si>
  <si>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</si>
  <si>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</si>
  <si>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</si>
  <si>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</si>
  <si>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</si>
  <si>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</si>
  <si>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</si>
  <si>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</si>
  <si>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</si>
  <si>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</si>
  <si>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</si>
  <si>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</si>
  <si>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</si>
  <si>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</si>
  <si>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</si>
  <si>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</si>
  <si>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</si>
  <si>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</si>
  <si>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</si>
  <si>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</si>
  <si>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</si>
  <si>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</si>
  <si>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</si>
  <si>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</si>
  <si>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</si>
  <si>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</si>
  <si>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</si>
  <si>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</si>
  <si>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</si>
  <si>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</si>
  <si>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</si>
  <si>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</si>
  <si>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</si>
  <si>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</si>
  <si>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</si>
  <si>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</si>
  <si>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</si>
  <si>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</si>
  <si>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</si>
  <si>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</si>
  <si>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</si>
  <si>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</si>
  <si>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</si>
  <si>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</si>
  <si>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</si>
  <si>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</si>
  <si>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</si>
  <si>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</si>
  <si>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</si>
  <si>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</si>
  <si>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</si>
  <si>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</si>
  <si>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</si>
  <si>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</si>
  <si>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</si>
  <si>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</si>
  <si>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</si>
  <si>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</si>
  <si>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</si>
  <si>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</si>
  <si>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</si>
  <si>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</si>
  <si>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</si>
  <si>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</si>
  <si>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</si>
  <si>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</si>
  <si>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</si>
  <si>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</si>
  <si>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</si>
  <si>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</si>
  <si>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</si>
  <si>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</si>
  <si>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</si>
  <si>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</si>
  <si>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</si>
  <si>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</si>
  <si>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</si>
  <si>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</si>
  <si>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</si>
  <si>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</si>
  <si>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</si>
  <si>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</si>
  <si>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</si>
  <si>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</si>
  <si>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</si>
  <si>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</si>
  <si>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</si>
  <si>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</si>
  <si>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</si>
  <si>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</si>
  <si>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</si>
  <si>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</si>
  <si>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</si>
  <si>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</si>
  <si>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</si>
  <si>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</si>
  <si>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</si>
  <si>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</si>
  <si>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</si>
  <si>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</si>
  <si>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</si>
  <si>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</si>
  <si>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</si>
  <si>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</si>
  <si>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</si>
  <si>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</si>
  <si>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</si>
  <si>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</si>
  <si>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</si>
  <si>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</si>
  <si>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</si>
  <si>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</si>
  <si>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</si>
  <si>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</si>
  <si>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</si>
  <si>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</si>
  <si>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</si>
  <si>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</si>
  <si>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</si>
  <si>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</si>
  <si>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</si>
  <si>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</si>
  <si>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</si>
  <si>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</si>
  <si>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</si>
  <si>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</si>
  <si>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</si>
  <si>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</si>
  <si>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</si>
  <si>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</si>
  <si>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</si>
  <si>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</si>
  <si>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</si>
  <si>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</si>
  <si>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</si>
  <si>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</si>
  <si>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</si>
  <si>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</si>
  <si>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</si>
  <si>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</si>
  <si>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</si>
  <si>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</si>
  <si>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</si>
  <si>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</si>
  <si>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</si>
  <si>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</si>
  <si>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</si>
  <si>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</si>
  <si>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</si>
  <si>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</si>
  <si>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</si>
  <si>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</si>
  <si>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</si>
  <si>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</si>
  <si>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</si>
  <si>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</si>
  <si>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</si>
  <si>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</si>
  <si>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</si>
  <si>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</si>
  <si>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</si>
  <si>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</si>
  <si>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</si>
  <si>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</si>
  <si>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</si>
  <si>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</si>
  <si>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</si>
  <si>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</si>
  <si>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</si>
  <si>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</si>
  <si>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</si>
  <si>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</si>
  <si>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</si>
  <si>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</si>
  <si>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</si>
  <si>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</si>
  <si>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</si>
  <si>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</si>
  <si>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</si>
  <si>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</si>
  <si>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</si>
  <si>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</si>
  <si>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</si>
  <si>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</si>
  <si>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</si>
  <si>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</si>
  <si>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</si>
  <si>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</si>
  <si>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</si>
  <si>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</si>
  <si>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</si>
  <si>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</si>
  <si>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</si>
  <si>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</si>
  <si>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</si>
  <si>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</si>
  <si>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</si>
  <si>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</si>
  <si>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</si>
  <si>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</si>
  <si>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</si>
  <si>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</si>
  <si>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</si>
  <si>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</si>
  <si>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</si>
  <si>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</si>
  <si>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</si>
  <si>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</si>
  <si>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</si>
  <si>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</si>
  <si>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</si>
  <si>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</si>
  <si>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</si>
  <si>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</si>
  <si>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</si>
  <si>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</si>
  <si>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</si>
  <si>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</si>
  <si>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</si>
  <si>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</si>
  <si>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</si>
  <si>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</si>
  <si>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</si>
  <si>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</si>
  <si>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</si>
  <si>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</si>
  <si>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</si>
  <si>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</si>
  <si>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</si>
  <si>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</si>
  <si>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</si>
  <si>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</si>
  <si>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</si>
  <si>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</si>
  <si>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</si>
  <si>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</si>
  <si>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</si>
  <si>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</si>
  <si>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</si>
  <si>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</si>
  <si>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</si>
  <si>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</si>
  <si>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</si>
  <si>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</si>
  <si>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</si>
  <si>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</si>
  <si>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</si>
  <si>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</si>
  <si>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</si>
  <si>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</si>
  <si>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</si>
  <si>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</si>
  <si>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</si>
  <si>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</si>
  <si>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</si>
  <si>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</si>
  <si>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</si>
  <si>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</si>
  <si>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</si>
  <si>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</si>
  <si>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</si>
  <si>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</si>
  <si>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</si>
  <si>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</si>
  <si>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</si>
  <si>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</si>
  <si>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</si>
  <si>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</si>
  <si>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</si>
  <si>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</si>
  <si>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</si>
  <si>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</si>
  <si>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</si>
  <si>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</si>
  <si>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</si>
  <si>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</si>
  <si>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</si>
  <si>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</si>
  <si>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</si>
  <si>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</si>
  <si>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</si>
  <si>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</si>
  <si>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</si>
  <si>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</si>
  <si>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</si>
  <si>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</si>
  <si>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</si>
  <si>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</si>
  <si>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</si>
  <si>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</si>
  <si>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</si>
  <si>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</si>
  <si>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</si>
  <si>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</si>
  <si>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</si>
  <si>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</si>
  <si>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</si>
  <si>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</si>
  <si>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</si>
  <si>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</si>
  <si>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</si>
  <si>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</si>
  <si>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</si>
  <si>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</si>
  <si>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</si>
  <si>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</si>
  <si>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</si>
  <si>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</si>
  <si>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</si>
  <si>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</si>
  <si>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</si>
  <si>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</si>
  <si>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</si>
  <si>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</si>
  <si>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</si>
  <si>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</si>
  <si>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</si>
  <si>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</si>
  <si>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</si>
  <si>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</si>
  <si>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</si>
  <si>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</si>
  <si>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</si>
  <si>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</si>
  <si>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</si>
  <si>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</si>
  <si>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</si>
  <si>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</si>
  <si>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</si>
  <si>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</si>
  <si>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</si>
  <si>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</si>
  <si>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</si>
  <si>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</si>
  <si>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</si>
  <si>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</si>
  <si>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</si>
  <si>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</si>
  <si>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</si>
  <si>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</si>
  <si>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</si>
  <si>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</si>
  <si>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</si>
  <si>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</si>
  <si>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</si>
  <si>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</si>
  <si>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</si>
  <si>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</si>
  <si>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</si>
  <si>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</si>
  <si>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</si>
  <si>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</si>
  <si>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</si>
  <si>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</si>
  <si>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</si>
  <si>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</si>
  <si>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</si>
  <si>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</si>
  <si>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</si>
  <si>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</si>
  <si>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</si>
  <si>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</si>
  <si>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</si>
  <si>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</si>
  <si>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</si>
  <si>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</si>
  <si>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</si>
  <si>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</si>
  <si>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</si>
  <si>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</si>
  <si>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</si>
  <si>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</si>
  <si>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</si>
  <si>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</si>
  <si>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</si>
  <si>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</si>
  <si>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</si>
  <si>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</si>
  <si>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</si>
  <si>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</si>
  <si>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</si>
  <si>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</si>
  <si>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</si>
  <si>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</si>
  <si>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</si>
  <si>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</si>
  <si>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</si>
  <si>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</si>
  <si>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</si>
  <si>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</si>
  <si>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</si>
  <si>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</si>
  <si>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</si>
  <si>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</si>
  <si>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</si>
  <si>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</si>
  <si>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</si>
  <si>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</si>
  <si>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</si>
  <si>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</si>
  <si>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</si>
  <si>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</si>
  <si>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</si>
  <si>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</si>
  <si>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</si>
  <si>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</si>
  <si>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</si>
  <si>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</si>
  <si>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</si>
  <si>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</si>
  <si>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</si>
  <si>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</si>
  <si>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</si>
  <si>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</si>
  <si>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</si>
  <si>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</si>
  <si>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</si>
  <si>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</si>
  <si>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</si>
  <si>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</si>
  <si>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</si>
  <si>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</si>
  <si>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</si>
  <si>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</si>
  <si>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</si>
  <si>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</si>
  <si>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</si>
  <si>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</si>
  <si>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</si>
  <si>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</si>
  <si>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</si>
  <si>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</si>
  <si>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</si>
  <si>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</si>
  <si>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</si>
  <si>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</si>
  <si>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</si>
  <si>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</si>
  <si>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</si>
  <si>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</si>
  <si>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</si>
  <si>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</si>
  <si>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</si>
  <si>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</si>
  <si>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</si>
  <si>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</si>
  <si>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</si>
  <si>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</si>
  <si>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</si>
  <si>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</si>
  <si>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</si>
  <si>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</si>
  <si>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</si>
  <si>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</si>
  <si>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</si>
  <si>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</si>
  <si>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</si>
  <si>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</si>
  <si>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</si>
  <si>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</si>
  <si>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</si>
  <si>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</si>
  <si>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</si>
  <si>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</si>
  <si>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</si>
  <si>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</si>
  <si>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</si>
  <si>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</si>
  <si>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</si>
  <si>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</si>
  <si>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</si>
  <si>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</si>
  <si>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</si>
  <si>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</si>
  <si>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</si>
  <si>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</si>
  <si>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</si>
  <si>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</si>
  <si>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</si>
  <si>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</si>
  <si>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</si>
  <si>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</si>
  <si>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</si>
  <si>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</si>
  <si>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</si>
  <si>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</si>
  <si>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</si>
  <si>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</si>
  <si>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</si>
  <si>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</si>
  <si>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</si>
  <si>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</si>
  <si>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</si>
  <si>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</si>
  <si>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</si>
  <si>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</si>
  <si>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</si>
  <si>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</si>
  <si>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</si>
  <si>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</si>
  <si>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</si>
  <si>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</si>
  <si>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</si>
  <si>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</si>
  <si>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</si>
  <si>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</si>
  <si>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</si>
  <si>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</si>
  <si>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</si>
  <si>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</si>
  <si>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</si>
  <si>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</si>
  <si>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</si>
  <si>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</si>
  <si>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</si>
  <si>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</si>
  <si>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</si>
  <si>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</si>
  <si>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</si>
  <si>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</si>
  <si>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</si>
  <si>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</si>
  <si>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</si>
  <si>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</si>
  <si>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</si>
  <si>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</si>
  <si>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</si>
  <si>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</si>
  <si>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</si>
  <si>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</si>
  <si>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</si>
  <si>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</si>
  <si>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</si>
  <si>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</si>
  <si>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</si>
  <si>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</si>
  <si>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</si>
  <si>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</si>
  <si>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</si>
  <si>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</si>
  <si>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</si>
  <si>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</si>
  <si>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</si>
  <si>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</si>
  <si>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</si>
  <si>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</si>
  <si>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</si>
  <si>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</si>
  <si>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</si>
  <si>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</si>
  <si>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</si>
  <si>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</si>
  <si>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</si>
  <si>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</si>
  <si>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</si>
  <si>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</si>
  <si>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</si>
  <si>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</si>
  <si>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</si>
  <si>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</si>
  <si>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</si>
  <si>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</si>
  <si>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</si>
  <si>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</si>
  <si>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</si>
  <si>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</si>
  <si>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</si>
  <si>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</si>
  <si>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</si>
  <si>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</si>
  <si>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</si>
  <si>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</si>
  <si>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</si>
  <si>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</si>
  <si>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</si>
  <si>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</si>
  <si>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</si>
  <si>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</si>
  <si>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</si>
  <si>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</si>
  <si>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</si>
  <si>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</si>
  <si>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</si>
  <si>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</si>
  <si>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</si>
  <si>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</si>
  <si>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</si>
  <si>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</si>
  <si>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</si>
  <si>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</si>
  <si>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</si>
  <si>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</si>
  <si>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</si>
  <si>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</si>
  <si>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</si>
  <si>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</si>
  <si>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</si>
  <si>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</si>
  <si>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</si>
  <si>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</si>
  <si>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</si>
  <si>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</si>
  <si>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</si>
  <si>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</si>
  <si>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</si>
  <si>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</si>
  <si>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</si>
  <si>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</si>
  <si>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</si>
  <si>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</si>
  <si>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</si>
  <si>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</si>
  <si>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</si>
  <si>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</si>
  <si>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</si>
  <si>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</si>
  <si>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</si>
  <si>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</si>
  <si>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</si>
  <si>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</si>
  <si>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</si>
  <si>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</si>
  <si>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</si>
  <si>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</si>
  <si>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</si>
  <si>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</si>
  <si>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</si>
  <si>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</si>
  <si>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</si>
  <si>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</si>
  <si>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</si>
  <si>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</si>
  <si>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</si>
  <si>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</si>
  <si>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</si>
  <si>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</si>
  <si>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</si>
  <si>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</si>
  <si>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</si>
  <si>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</si>
  <si>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</si>
  <si>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</si>
  <si>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</si>
  <si>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</si>
  <si>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</si>
  <si>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</si>
  <si>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</si>
  <si>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</si>
  <si>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</si>
  <si>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</si>
  <si>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</si>
  <si>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</si>
  <si>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</si>
  <si>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</si>
  <si>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</si>
  <si>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</si>
  <si>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</si>
  <si>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</si>
  <si>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</si>
  <si>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</si>
  <si>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</si>
  <si>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</si>
  <si>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</si>
  <si>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</si>
  <si>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</si>
  <si>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</si>
  <si>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</si>
  <si>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</si>
  <si>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</si>
  <si>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</si>
  <si>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</si>
  <si>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</si>
  <si>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</si>
  <si>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</si>
  <si>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</si>
  <si>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</si>
  <si>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</si>
  <si>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</si>
  <si>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</si>
  <si>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</si>
  <si>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</si>
  <si>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</si>
  <si>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</si>
  <si>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</si>
  <si>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</si>
  <si>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</si>
  <si>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</si>
  <si>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</si>
  <si>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</si>
  <si>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</si>
  <si>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</si>
  <si>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</si>
  <si>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</si>
  <si>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</si>
  <si>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</si>
  <si>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</si>
  <si>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</si>
  <si>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</si>
  <si>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</si>
  <si>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</si>
  <si>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</si>
  <si>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</si>
  <si>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</si>
  <si>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</si>
  <si>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</si>
  <si>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</si>
  <si>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</si>
  <si>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</si>
  <si>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</si>
  <si>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</si>
  <si>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</si>
  <si>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</si>
  <si>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</si>
  <si>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</si>
  <si>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</si>
  <si>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</si>
  <si>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</si>
  <si>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</si>
  <si>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</si>
  <si>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</si>
  <si>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</si>
  <si>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</si>
  <si>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</si>
  <si>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</si>
  <si>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</si>
  <si>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</si>
  <si>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</si>
  <si>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</si>
  <si>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</si>
  <si>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</si>
  <si>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</si>
  <si>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</si>
  <si>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</si>
  <si>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</si>
  <si>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</si>
  <si>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</si>
  <si>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</si>
  <si>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</si>
  <si>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</si>
  <si>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</si>
  <si>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</si>
  <si>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</si>
  <si>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</si>
  <si>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</si>
  <si>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</si>
  <si>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</si>
  <si>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</si>
  <si>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</si>
  <si>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</si>
  <si>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</si>
  <si>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</si>
  <si>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</si>
  <si>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</si>
  <si>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</si>
  <si>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</si>
  <si>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</si>
  <si>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</si>
  <si>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</si>
  <si>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</si>
  <si>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</si>
  <si>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</si>
  <si>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</si>
  <si>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</si>
  <si>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</si>
  <si>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</si>
  <si>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</si>
  <si>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</si>
  <si>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</si>
  <si>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</si>
  <si>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</si>
  <si>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</si>
  <si>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</si>
  <si>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</si>
  <si>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</si>
  <si>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</si>
  <si>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</si>
  <si>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</si>
  <si>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</si>
  <si>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</si>
  <si>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</si>
  <si>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</si>
  <si>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</si>
  <si>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</si>
  <si>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</si>
  <si>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</si>
  <si>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</si>
  <si>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</si>
  <si>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</si>
  <si>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</si>
  <si>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</si>
  <si>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</si>
  <si>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</si>
  <si>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</si>
  <si>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</si>
  <si>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</si>
  <si>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</si>
  <si>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</si>
  <si>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</si>
  <si>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</si>
  <si>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</si>
  <si>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</si>
  <si>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</si>
  <si>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</si>
  <si>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</si>
  <si>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</si>
  <si>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</si>
  <si>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</si>
  <si>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</si>
  <si>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</si>
  <si>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</si>
  <si>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</si>
  <si>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</si>
  <si>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</si>
  <si>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</si>
  <si>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</si>
  <si>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</si>
  <si>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</si>
  <si>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</si>
  <si>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</si>
  <si>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</si>
  <si>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</si>
  <si>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</si>
  <si>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</si>
  <si>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</si>
  <si>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</si>
  <si>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</si>
  <si>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</si>
  <si>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</si>
  <si>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</si>
  <si>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</si>
  <si>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</si>
  <si>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</si>
  <si>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</si>
  <si>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</si>
  <si>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</si>
  <si>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</si>
  <si>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</si>
  <si>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</si>
  <si>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</si>
  <si>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</si>
  <si>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</si>
  <si>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</si>
  <si>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</si>
  <si>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</si>
  <si>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</si>
  <si>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</si>
  <si>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</si>
  <si>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</si>
  <si>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</si>
  <si>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</si>
  <si>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</si>
  <si>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</si>
  <si>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</si>
  <si>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</si>
  <si>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</si>
  <si>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</si>
  <si>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</si>
  <si>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</si>
  <si>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</si>
  <si>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</si>
  <si>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</si>
  <si>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</si>
  <si>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</si>
  <si>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</si>
  <si>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</si>
  <si>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</si>
  <si>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</si>
  <si>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</si>
  <si>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</si>
  <si>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</si>
  <si>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</si>
  <si>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</si>
  <si>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</si>
  <si>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</si>
  <si>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</si>
  <si>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</si>
  <si>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</si>
  <si>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</si>
  <si>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</si>
  <si>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</si>
  <si>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</si>
  <si>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</si>
  <si>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</si>
  <si>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</si>
  <si>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</si>
  <si>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</si>
  <si>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</si>
  <si>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</si>
  <si>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</si>
  <si>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</si>
  <si>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</si>
  <si>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</si>
  <si>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</si>
  <si>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</si>
  <si>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</si>
  <si>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</si>
  <si>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</si>
  <si>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</si>
  <si>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</si>
  <si>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</si>
  <si>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</si>
  <si>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</si>
  <si>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</si>
  <si>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</si>
  <si>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</si>
  <si>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</si>
  <si>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</si>
  <si>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</si>
  <si>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</si>
  <si>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</si>
  <si>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</si>
  <si>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</si>
  <si>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</si>
  <si>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</si>
  <si>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</si>
  <si>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</si>
  <si>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</si>
  <si>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</si>
  <si>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</si>
  <si>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</si>
  <si>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</si>
  <si>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</si>
  <si>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</si>
  <si>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</si>
  <si>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</si>
  <si>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</si>
  <si>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</si>
  <si>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</si>
  <si>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</si>
  <si>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</si>
  <si>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</si>
  <si>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</si>
  <si>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</si>
  <si>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</si>
  <si>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</si>
  <si>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</si>
  <si>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</si>
  <si>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</si>
  <si>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</si>
  <si>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</si>
  <si>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</si>
  <si>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</si>
  <si>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</si>
  <si>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</si>
  <si>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</si>
  <si>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</si>
  <si>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</si>
  <si>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</si>
  <si>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</si>
  <si>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</si>
  <si>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</si>
  <si>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</si>
  <si>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</si>
  <si>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</si>
  <si>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</si>
  <si>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</si>
  <si>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</si>
  <si>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</si>
  <si>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</si>
  <si>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</si>
  <si>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</si>
  <si>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</si>
  <si>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</si>
  <si>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</si>
  <si>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</si>
  <si>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</si>
  <si>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</si>
  <si>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</si>
  <si>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</si>
  <si>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</si>
  <si>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</si>
  <si>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</si>
  <si>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</si>
  <si>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</si>
  <si>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</si>
  <si>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</si>
  <si>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</si>
  <si>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</si>
  <si>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</si>
  <si>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</si>
  <si>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</si>
  <si>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</si>
  <si>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</si>
  <si>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</si>
  <si>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</si>
  <si>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</si>
  <si>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</si>
  <si>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</si>
  <si>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</si>
  <si>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</si>
  <si>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</si>
  <si>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</si>
  <si>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</si>
  <si>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</si>
  <si>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</si>
  <si>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</si>
  <si>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</si>
  <si>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</si>
  <si>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</si>
  <si>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</si>
  <si>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</si>
  <si>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</si>
  <si>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</si>
  <si>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</si>
  <si>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</si>
  <si>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</si>
  <si>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</si>
  <si>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</si>
  <si>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</si>
  <si>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</si>
  <si>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</si>
  <si>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</si>
  <si>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</si>
  <si>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</si>
  <si>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</si>
  <si>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</si>
  <si>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</si>
  <si>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</si>
  <si>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</si>
  <si>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</si>
  <si>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</si>
  <si>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</si>
  <si>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</si>
  <si>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</si>
  <si>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</si>
  <si>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</si>
  <si>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</si>
  <si>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</si>
  <si>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</si>
  <si>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</si>
  <si>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</si>
  <si>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</si>
  <si>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</si>
  <si>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</si>
  <si>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</si>
  <si>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</si>
  <si>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</si>
  <si>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</si>
  <si>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</si>
  <si>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</si>
  <si>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</si>
  <si>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</si>
  <si>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</si>
  <si>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</si>
  <si>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</si>
  <si>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</si>
  <si>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</si>
  <si>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</si>
  <si>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</si>
  <si>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</si>
  <si>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</si>
  <si>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</si>
  <si>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</si>
  <si>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</si>
  <si>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</si>
  <si>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</si>
  <si>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</si>
  <si>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</si>
  <si>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</si>
  <si>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</si>
  <si>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</si>
  <si>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</si>
  <si>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</si>
  <si>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</si>
  <si>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</si>
  <si>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</si>
  <si>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</si>
  <si>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</si>
  <si>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</si>
  <si>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</si>
  <si>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</si>
  <si>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</si>
  <si>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</si>
  <si>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</si>
  <si>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</si>
  <si>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</si>
  <si>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</si>
  <si>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</si>
  <si>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</si>
  <si>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</si>
  <si>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</si>
  <si>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</si>
  <si>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</si>
  <si>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</si>
  <si>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</si>
  <si>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</si>
  <si>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</si>
  <si>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</si>
  <si>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</si>
  <si>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</si>
  <si>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</si>
  <si>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</si>
  <si>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</si>
  <si>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</si>
  <si>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</si>
  <si>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</si>
  <si>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</si>
  <si>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</si>
  <si>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</si>
  <si>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</si>
  <si>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</si>
  <si>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</si>
  <si>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</si>
  <si>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</si>
  <si>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</si>
  <si>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</si>
  <si>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</si>
  <si>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</si>
  <si>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</si>
  <si>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</si>
  <si>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</si>
  <si>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</si>
  <si>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</si>
  <si>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</si>
  <si>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</si>
  <si>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</si>
  <si>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</si>
  <si>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</si>
  <si>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</si>
  <si>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</si>
  <si>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</si>
  <si>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</si>
  <si>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</si>
  <si>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</si>
  <si>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</si>
  <si>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</si>
  <si>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</si>
  <si>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</si>
  <si>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</si>
  <si>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</si>
  <si>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</si>
  <si>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</si>
  <si>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</si>
  <si>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</si>
  <si>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</si>
  <si>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</si>
  <si>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</si>
  <si>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</si>
  <si>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</si>
  <si>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</si>
  <si>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</si>
  <si>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</si>
  <si>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</si>
  <si>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</si>
  <si>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</si>
  <si>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</si>
  <si>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</si>
  <si>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</si>
  <si>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</si>
  <si>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</si>
  <si>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</si>
  <si>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</si>
  <si>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</si>
  <si>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</si>
  <si>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</si>
  <si>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</si>
  <si>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</si>
  <si>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</si>
  <si>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</si>
  <si>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</si>
  <si>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</si>
  <si>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</si>
  <si>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</si>
  <si>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</si>
  <si>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</si>
  <si>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</si>
  <si>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</si>
  <si>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</si>
  <si>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</si>
  <si>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</si>
  <si>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</si>
  <si>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</si>
  <si>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</si>
  <si>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</si>
  <si>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</si>
  <si>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</si>
  <si>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</si>
  <si>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</si>
  <si>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</si>
  <si>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</si>
  <si>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</si>
  <si>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</si>
  <si>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</si>
  <si>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</si>
  <si>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</si>
  <si>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</si>
  <si>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</si>
  <si>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</si>
  <si>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</si>
  <si>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</si>
  <si>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</si>
  <si>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</si>
  <si>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</si>
  <si>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</si>
  <si>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</si>
  <si>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</si>
  <si>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</si>
  <si>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</si>
  <si>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</si>
  <si>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</si>
  <si>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</si>
  <si>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</si>
  <si>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</si>
  <si>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</si>
  <si>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</si>
  <si>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</si>
  <si>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</si>
  <si>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</si>
  <si>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</si>
  <si>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</si>
  <si>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</si>
  <si>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</si>
  <si>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</si>
  <si>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</si>
  <si>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</si>
  <si>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</si>
  <si>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</si>
  <si>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</si>
  <si>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</si>
  <si>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</si>
  <si>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</si>
  <si>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</si>
  <si>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</si>
  <si>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</si>
  <si>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</si>
  <si>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</si>
  <si>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</si>
  <si>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</si>
  <si>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</si>
  <si>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</si>
  <si>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</si>
  <si>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</si>
  <si>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</si>
  <si>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</si>
  <si>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</si>
  <si>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</si>
  <si>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</si>
  <si>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</si>
  <si>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</si>
  <si>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</si>
  <si>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</si>
  <si>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</si>
  <si>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</si>
  <si>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</si>
  <si>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</si>
  <si>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</si>
  <si>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</si>
  <si>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</si>
  <si>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</si>
  <si>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</si>
  <si>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</si>
  <si>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</si>
  <si>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</si>
  <si>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</si>
  <si>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</si>
  <si>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</si>
  <si>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</si>
  <si>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</si>
  <si>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</si>
  <si>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</si>
  <si>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</si>
  <si>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</si>
  <si>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</si>
  <si>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</si>
  <si>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</si>
  <si>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</si>
  <si>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</si>
  <si>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</si>
  <si>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</si>
  <si>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</si>
  <si>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</si>
  <si>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</si>
  <si>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</si>
  <si>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</si>
  <si>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</si>
  <si>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</si>
  <si>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</si>
  <si>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</si>
  <si>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</si>
  <si>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</si>
  <si>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</si>
  <si>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</si>
  <si>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</si>
  <si>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</si>
  <si>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</si>
  <si>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</si>
  <si>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</si>
  <si>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</si>
  <si>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</si>
  <si>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</si>
  <si>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</si>
  <si>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</si>
  <si>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</si>
  <si>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</si>
  <si>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</si>
  <si>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</si>
  <si>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</si>
  <si>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</si>
  <si>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</si>
  <si>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</si>
  <si>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</si>
  <si>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</si>
  <si>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</si>
  <si>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</si>
  <si>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</si>
  <si>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</si>
  <si>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</si>
  <si>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</si>
  <si>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</si>
  <si>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</si>
  <si>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</si>
  <si>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</si>
  <si>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</si>
  <si>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</si>
  <si>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</si>
  <si>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</si>
  <si>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</si>
  <si>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</si>
  <si>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</si>
  <si>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</si>
  <si>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</si>
  <si>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</si>
  <si>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</si>
  <si>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</si>
  <si>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</si>
  <si>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</si>
  <si>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</si>
  <si>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</si>
  <si>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</si>
  <si>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</si>
  <si>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</si>
  <si>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</si>
  <si>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</si>
  <si>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</si>
  <si>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</si>
  <si>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</si>
  <si>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</si>
  <si>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</si>
  <si>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</si>
  <si>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</si>
  <si>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</si>
  <si>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</si>
  <si>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</si>
  <si>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</si>
  <si>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</si>
  <si>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</si>
  <si>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</si>
  <si>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</si>
  <si>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</si>
  <si>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</si>
  <si>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</si>
  <si>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</si>
  <si>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</si>
  <si>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</si>
  <si>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</si>
  <si>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</si>
  <si>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</si>
  <si>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</si>
  <si>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</si>
  <si>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</si>
  <si>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</si>
  <si>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</si>
  <si>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</si>
  <si>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</si>
  <si>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</si>
  <si>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</si>
  <si>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</si>
  <si>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</si>
  <si>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</si>
  <si>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</si>
  <si>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</si>
  <si>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</si>
  <si>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</si>
  <si>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</si>
  <si>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</si>
  <si>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</si>
  <si>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</si>
  <si>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</si>
  <si>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</si>
  <si>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</si>
  <si>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</si>
  <si>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</si>
  <si>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</si>
  <si>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</si>
  <si>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</si>
  <si>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</si>
  <si>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</si>
  <si>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</si>
  <si>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</si>
  <si>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</si>
  <si>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</si>
  <si>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</si>
  <si>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</si>
  <si>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</si>
  <si>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</si>
  <si>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</si>
  <si>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</si>
  <si>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</si>
  <si>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</si>
  <si>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</si>
  <si>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</si>
  <si>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</si>
  <si>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</si>
  <si>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</si>
  <si>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</si>
  <si>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</si>
  <si>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</si>
  <si>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</si>
  <si>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</si>
  <si>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</si>
  <si>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</si>
  <si>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</si>
  <si>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</si>
  <si>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</si>
  <si>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</si>
  <si>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</si>
  <si>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</si>
  <si>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</si>
  <si>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</si>
  <si>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</si>
  <si>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</si>
  <si>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</si>
  <si>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</si>
  <si>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</si>
  <si>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</si>
  <si>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</si>
  <si>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</si>
  <si>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</si>
  <si>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</si>
  <si>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</si>
  <si>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</si>
  <si>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</si>
  <si>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</si>
  <si>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</si>
  <si>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</si>
  <si>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</si>
  <si>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</si>
  <si>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</si>
  <si>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</si>
  <si>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</si>
  <si>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</si>
  <si>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</si>
  <si>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</si>
  <si>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</si>
  <si>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</si>
  <si>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</si>
  <si>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</si>
  <si>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</si>
  <si>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</si>
  <si>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</si>
  <si>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</si>
  <si>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</si>
  <si>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</si>
  <si>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</si>
  <si>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</si>
  <si>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</si>
  <si>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</si>
  <si>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</si>
  <si>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</si>
  <si>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</si>
  <si>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</si>
  <si>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</si>
  <si>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</si>
  <si>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</si>
  <si>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</si>
  <si>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</si>
  <si>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</si>
  <si>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</si>
  <si>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</si>
  <si>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</si>
  <si>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</si>
  <si>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</si>
  <si>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</si>
  <si>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</si>
  <si>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</si>
  <si>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</si>
  <si>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</si>
  <si>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</si>
  <si>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</si>
  <si>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</si>
  <si>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</si>
  <si>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</si>
  <si>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</si>
  <si>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</si>
  <si>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</si>
  <si>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</si>
  <si>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</si>
  <si>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</si>
  <si>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</si>
  <si>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</si>
  <si>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</si>
  <si>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</si>
  <si>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</si>
  <si>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</si>
  <si>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</si>
  <si>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</si>
  <si>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</si>
  <si>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</si>
  <si>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</si>
  <si>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</si>
  <si>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</si>
  <si>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</si>
  <si>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</si>
  <si>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</si>
  <si>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</si>
  <si>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</si>
  <si>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</si>
  <si>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</si>
  <si>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</si>
  <si>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</si>
  <si>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</si>
  <si>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</si>
  <si>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</si>
  <si>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</si>
  <si>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</si>
  <si>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</si>
  <si>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</si>
  <si>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</si>
  <si>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</si>
  <si>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</si>
  <si>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</si>
  <si>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PCM-20251102-00000864</t>
  </si>
  <si>
    <t>EM team ON THE WAY ETA: 30 Mins</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</si>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</sst>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300.5154016203669</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0.10530902777099982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45963.463827546293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45963.463827546293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45963.463827546293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45963.463827546293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45963.463827546293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45963.463827546293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45963.463827546293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45963.463827546293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45963.463827546293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45963.463827546293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45963.463827546293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45963.463827546293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45963.463827546293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45963.463827546293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45963.463827546293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45963.463827546293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45963.463827546293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45963.463827546293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45963.463827546293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45963.463827546293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45963.463827546293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45963.463827546293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45963.463827546293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45963.463827546293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45963.463827546293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45963.463827546293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45963.463827546293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45963.463827546293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45963.463827546293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45963.463827546293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45963.463827546293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45963.463827546293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45963.463827546293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45963.463827546293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45963.463827546293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45963.463827546293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45963.463827546293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45963.463827546293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45963.463827546293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45963.463827546293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45963.463827546293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45963.463827546293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45963.463827546293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45963.463827546293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45963.463827546293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45963.463827546293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45963.463827546293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45963.463827546293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45963.463827546293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45963.463827546293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45963.463827546293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45963.463827546293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45963.463827546293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45963.463827546293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45963.463827546293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45963.463827546293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45963.463827546293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45963.463827546293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45963.463827546293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45963.463827546293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45963.463827546293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45963.463827546293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45963.463827546293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45963.463827546293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45963.463827546293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45963.463827546293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45963.463827546293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45963.463827546293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45963.463827546293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45963.463827546293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45963.463827546293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45963.463827546293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45963.463827546293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45963.463827546293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45963.463827546293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45963.463827546293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45963.463827546293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45963.463827546293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45963.463827546293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45963.463827546293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45963.463827546293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45963.463827546293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45963.463827546293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45963.463827546293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45963.463827546293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45963.463827546293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45963.463827546293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45963.463827546293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45963.463827546293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45963.463827546293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45963.463827546293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45963.463827546293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45963.463827546293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45963.463827546293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45963.463827546293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45963.463827546293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45963.463827546293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45963.463827546293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45963.463827546293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45963.463827546293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45963.463827546293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45963.463827546293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45963.463827546293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45963.463827546293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45963.463827546293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45963.463827546293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45963.463827546293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45963.463827546293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45963.463827546293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45963.463827546293</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45963.463827546293</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7E1FA468-4AE7-47C0-A223-FF1008BDEF10}"/>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138.46398958333157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4.7217442129622214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0.1240590277739102</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1.5436342589964624E-2</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45963.463827546293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45963.463827546293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45963.463827546293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45963.463827546293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45963.463827546293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45963.463827546293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45963.463827546293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45963.463827546293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45963.463827546293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45963.463827546293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45963.463827546293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45963.463827546293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45963.463827546293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45963.463827546293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45963.463827546293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45963.463827546293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45963.463827546293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45963.463827546293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45963.463827546293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45963.463827546293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45963.463827546293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45963.463827546293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45963.463827546293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45963.463827546293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45963.463827546293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45963.463827546293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45963.463827546293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45963.463827546293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45963.463827546293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45963.463827546293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45963.463827546293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45963.463827546293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45963.463827546293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45963.463827546293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45963.463827546293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45963.463827546293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45963.463827546293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45963.463827546293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45963.463827546293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45963.463827546293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45963.463827546293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45963.463827546293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45963.463827546293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45963.463827546293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45963.463827546293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45963.463827546293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45963.463827546293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45963.463827546293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45963.463827546293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45963.463827546293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45963.463827546293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45963.463827546293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45963.463827546293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45963.463827546293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45963.463827546293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45963.463827546293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45963.463827546293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45963.463827546293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45963.463827546293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45963.463827546293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45963.463827546293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45963.463827546293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45963.463827546293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45963.463827546293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45963.463827546293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45963.463827546293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45963.463827546293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45963.463827546293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45963.463827546293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45963.463827546293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45963.463827546293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45963.463827546293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45963.463827546293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45963.463827546293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45963.463827546293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45963.463827546293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45963.463827546293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45963.463827546293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45963.463827546293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45963.463827546293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45963.463827546293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45963.463827546293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45963.463827546293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45963.463827546293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45963.463827546293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45963.463827546293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45963.463827546293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45963.463827546293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45963.463827546293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45963.463827546293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45963.463827546293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45963.463827546293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45963.463827546293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45963.463827546293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45963.463827546293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45963.463827546293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45963.463827546293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45963.463827546293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45963.463827546293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45963.463827546293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45963.463827546293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45963.463827546293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45963.463827546293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45963.463827546293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45963.463827546293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45963.463827546293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45963.463827546293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45963.463827546293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45963.463827546293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45963.463827546293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45963.463827546293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45963.463827546293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45963.463827546293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45963.463827546293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45963.463827546293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45963.463827546293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45963.463827546293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45963.463827546293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45963.463827546293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45963.463827546293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45963.463827546293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45963.463827546293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45963.463827546293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45963.463827546293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45963.463827546293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45963.463827546293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45963.463827546293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45963.463827546293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45963.463827546293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45963.463827546293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45963.463827546293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45963.463827546293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45963.463827546293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45963.463827546293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45963.463827546293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45963.463827546293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45963.463827546293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45963.463827546293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45963.463827546293</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45963.463827546293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45963.463827546293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45963.463827546293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45963.463827546293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45963.463827546293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45963.463827546293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45963.463827546293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45963.463827546293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45963.463827546293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45963.463827546293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45963.463827546293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45963.463827546293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45963.463827546293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45963.463827546293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45963.463827546293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45963.463827546293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45963.463827546293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45963.463827546293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45963.463827546293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45963.463827546293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45963.463827546293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45963.463827546293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45963.463827546293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45963.463827546293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45963.463827546293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45963.463827546293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45963.463827546293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45963.463827546293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45963.463827546293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45963.463827546293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45963.463827546293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45963.463827546293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45963.463827546293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45963.463827546293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45963.463827546293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45963.463827546293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45963.463827546293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45963.463827546293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45963.463827546293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45963.463827546293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45963.463827546293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45963.463827546293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45963.463827546293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45963.463827546293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45963.463827546293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45963.463827546293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45963.463827546293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45963.463827546293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45963.463827546293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45963.463827546293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45963.463827546293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45963.463827546293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45963.463827546293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45963.463827546293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45963.463827546293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45963.463827546293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45963.463827546293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45963.463827546293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45963.463827546293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45963.463827546293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45963.463827546293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45963.463827546293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45963.463827546293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45963.463827546293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45963.463827546293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45963.463827546293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45963.463827546293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45963.463827546293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45963.463827546293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45963.463827546293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45963.463827546293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45963.463827546293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45963.463827546293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45963.463827546293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45963.463827546293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45963.463827546293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45963.463827546293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45963.463827546293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45963.463827546293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45963.463827546293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45963.463827546293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45963.463827546293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45963.463827546293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45963.463827546293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45963.463827546293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45963.463827546293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45963.463827546293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45963.463827546293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45963.463827546293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45963.463827546293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45963.463827546293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45963.463827546293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45963.463827546293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45963.463827546293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45963.463827546293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45963.463827546293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45963.463827546293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45963.463827546293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45963.463827546293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45963.463827546293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45963.463827546293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45963.463827546293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45963.463827546293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45963.463827546293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45963.463827546293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45963.463827546293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45963.463827546293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45963.463827546293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45963.463827546293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45963.463827546293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45963.463827546293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45963.463827546293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45963.463827546293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45963.463827546293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45963.463827546293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45963.463827546293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45963.463827546293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45963.463827546293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45963.463827546293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45963.463827546293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45963.463827546293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45963.463827546293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45963.463827546293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45963.463827546293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45963.463827546293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45963.463827546293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45963.463827546293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45963.463827546293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45963.463827546293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45963.463827546293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45963.463827546293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45963.463827546293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45963.463827546293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45963.463827546293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45963.463827546293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45963.463827546293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45963.463827546293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45963.463827546293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45963.463827546293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45963.463827546293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45963.463827546293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45963.463827546293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45963.463827546293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45963.463827546293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45963.463827546293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45963.463827546293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45963.463827546293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45963.463827546293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45963.463827546293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45963.463827546293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45963.463827546293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45963.463827546293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45963.463827546293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45963.463827546293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45963.463827546293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45963.463827546293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45963.463827546293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45963.463827546293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45963.463827546293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45963.463827546293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45963.463827546293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45963.463827546293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45963.463827546293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45963.463827546293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45963.463827546293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45963.463827546293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45963.463827546293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45963.463827546293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45963.463827546293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45963.463827546293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45963.463827546293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45963.463827546293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45963.463827546293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45963.463827546293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45963.463827546293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45963.463827546293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45963.463827546293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45963.463827546293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45963.463827546293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45963.463827546293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45963.463827546293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45963.463827546293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45963.463827546293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45963.463827546293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45963.463827546293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45963.463827546293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45963.463827546293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45963.463827546293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45963.463827546293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45963.463827546293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45963.463827546293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45963.463827546293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45963.463827546293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45963.463827546293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45963.463827546293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45963.463827546293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45963.463827546293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45963.463827546293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45963.463827546293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45963.463827546293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45963.463827546293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45963.463827546293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45963.463827546293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45963.463827546293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45963.463827546293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45963.463827546293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45963.463827546293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45963.463827546293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45963.463827546293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45963.463827546293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45963.463827546293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45963.463827546293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45963.463827546293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45963.463827546293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45963.463827546293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45963.463827546293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45963.463827546293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45963.463827546293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45963.463827546293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45963.463827546293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45963.463827546293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45963.463827546293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45963.463827546293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45963.463827546293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45963.463827546293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45963.463827546293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45963.463827546293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45963.463827546293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45963.463827546293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45963.463827546293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45963.463827546293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45963.463827546293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45963.463827546293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45963.463827546293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45963.463827546293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45963.463827546293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45963.463827546293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45963.463827546293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45963.463827546293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45963.463827546293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45963.463827546293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45963.463827546293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45963.463827546293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45963.463827546293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45963.463827546293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45963.463827546293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45963.463827546293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45963.463827546293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45963.463827546293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45963.463827546293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45963.463827546293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45963.463827546293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45963.463827546293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45963.463827546293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45963.463827546293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45963.463827546293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45963.463827546293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45963.463827546293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45963.463827546293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45963.463827546293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45963.463827546293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45963.463827546293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45963.463827546293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45963.463827546293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45963.463827546293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45963.463827546293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45963.463827546293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45963.463827546293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45963.463827546293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45963.463827546293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45963.463827546293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45963.463827546293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45963.463827546293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45963.463827546293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45963.463827546293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45963.463827546293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45963.463827546293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45963.463827546293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45963.463827546293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45963.463827546293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45963.463827546293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45963.463827546293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45963.463827546293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45963.463827546293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45963.463827546293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45963.463827546293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45963.463827546293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45963.463827546293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45963.463827546293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45963.463827546293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45963.463827546293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45963.463827546293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45963.463827546293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45963.463827546293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45963.463827546293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45963.463827546293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45963.463827546293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45963.463827546293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45963.463827546293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45963.463827546293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45963.463827546293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45963.463827546293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45963.463827546293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45963.463827546293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45963.463827546293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45963.463827546293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45963.463827546293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45963.463827546293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45963.463827546293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45963.463827546293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45963.463827546293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45963.463827546293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45963.463827546293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45963.463827546293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45963.463827546293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45963.463827546293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45963.463827546293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45963.463827546293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45963.463827546293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45963.463827546293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45963.463827546293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45963.463827546293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45963.463827546293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45963.463827546293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45963.463827546293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45963.463827546293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45963.463827546293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45963.463827546293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45963.463827546293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45963.463827546293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45963.463827546293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45963.463827546293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45963.463827546293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45963.463827546293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45963.463827546293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45963.463827546293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45963.463827546293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45963.463827546293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45963.463827546293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45963.463827546293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45963.463827546293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45963.463827546293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45963.463827546293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45963.463827546293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45963.463827546293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45963.463827546293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45963.463827546293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45963.463827546293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45963.463827546293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45963.463827546293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45963.463827546293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45963.463827546293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45963.463827546293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45963.463827546293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45963.463827546293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45963.463827546293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45963.463827546293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45963.463827546293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45963.463827546293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45963.463827546293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45963.463827546293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45963.463827546293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45963.463827546293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45963.463827546293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45963.463827546293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45963.463827546293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45963.463827546293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45963.463827546293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45963.463827546293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45963.463827546293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45963.463827546293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45963.463827546293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45963.463827546293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45963.463827546293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45963.463827546293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45963.463827546293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45963.463827546293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45963.463827546293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45963.463827546293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45963.463827546293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45963.463827546293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45963.463827546293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45963.463827546293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45963.463827546293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45963.463827546293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45963.463827546293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45963.463827546293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45963.463827546293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45963.463827546293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45963.463827546293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45963.463827546293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45963.463827546293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45963.463827546293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45963.463827546293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45963.463827546293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45963.463827546293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45963.463827546293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45963.463827546293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45963.463827546293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45963.463827546293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45963.463827546293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45963.463827546293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45963.463827546293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45963.463827546293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45963.463827546293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45963.463827546293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45963.463827546293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45963.463827546293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45963.463827546293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45963.463827546293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45963.463827546293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45963.463827546293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45963.463827546293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45963.463827546293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45963.463827546293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45963.463827546293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45963.463827546293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45963.463827546293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45963.463827546293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45963.463827546293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45963.463827546293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45963.463827546293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45963.463827546293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45963.463827546293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45963.463827546293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45963.463827546293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45963.463827546293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45963.463827546293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45963.463827546293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45963.463827546293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45963.463827546293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45963.463827546293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45963.463827546293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45963.463827546293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45963.463827546293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45963.463827546293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45963.463827546293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45963.463827546293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45963.463827546293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45963.463827546293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45963.463827546293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45963.463827546293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45963.463827546293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45963.463827546293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45963.463827546293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45963.463827546293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45963.463827546293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45963.463827546293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45963.463827546293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45963.463827546293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45963.463827546293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45963.463827546293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45963.463827546293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45963.463827546293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45963.463827546293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45963.463827546293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45963.463827546293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45963.463827546293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45963.463827546293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45963.463827546293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45963.463827546293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45963.463827546293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45963.463827546293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45963.463827546293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45963.463827546293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45963.463827546293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45963.463827546293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45963.463827546293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45963.463827546293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45963.463827546293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45963.463827546293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45963.463827546293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45963.463827546293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45963.463827546293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45963.463827546293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45963.463827546293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45963.463827546293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45963.463827546293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45963.463827546293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45963.463827546293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45963.463827546293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45963.463827546293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45963.463827546293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45963.463827546293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45963.463827546293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45963.463827546293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45963.463827546293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45963.463827546293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45963.463827546293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45963.463827546293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45963.463827546293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45963.463827546293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45963.463827546293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45963.463827546293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45963.463827546293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45963.463827546293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45963.463827546293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45963.463827546293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45963.463827546293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45963.463827546293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45963.463827546293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45963.463827546293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45963.463827546293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45963.463827546293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45963.463827546293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45963.463827546293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45963.463827546293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45963.463827546293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45963.463827546293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45963.463827546293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45963.463827546293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45963.463827546293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45963.463827546293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45963.463827546293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45963.463827546293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45963.463827546293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45963.463827546293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45963.463827546293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45963.463827546293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45963.463827546293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45963.463827546293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45963.463827546293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45963.463827546293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45963.463827546293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45963.463827546293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45963.463827546293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45963.463827546293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45963.463827546293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45963.463827546293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45963.463827546293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45963.463827546293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45963.463827546293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45963.463827546293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45963.463827546293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45963.463827546293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45963.463827546293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45963.463827546293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45963.463827546293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45963.463827546293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45963.463827546293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45963.463827546293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45963.463827546293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45963.463827546293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45963.463827546293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45963.463827546293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45963.463827546293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45963.463827546293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45963.463827546293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45963.463827546293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45963.463827546293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45963.463827546293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45963.463827546293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45963.463827546293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45963.463827546293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45963.463827546293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45963.463827546293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45963.463827546293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45963.463827546293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45963.463827546293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45963.463827546293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45963.463827546293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45963.463827546293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45963.463827546293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45963.463827546293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45963.463827546293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45963.463827546293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45963.463827546293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45963.463827546293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45963.463827546293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45963.463827546293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45963.463827546293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45963.463827546293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45963.463827546293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45963.463827546293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45963.463827546293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45963.463827546293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45963.463827546293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45963.463827546293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45963.463827546293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45963.463827546293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45963.463827546293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45963.463827546293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45963.463827546293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45963.463827546293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45963.463827546293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45963.463827546293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45963.463827546293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45963.463827546293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45963.463827546293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45963.463827546293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45963.463827546293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45963.463827546293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45963.463827546293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45963.463827546293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45963.463827546293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45963.463827546293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45963.463827546293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45963.463827546293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45963.463827546293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45963.463827546293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45963.463827546293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45963.463827546293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45963.463827546293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45963.463827546293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45963.463827546293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45963.463827546293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45963.463827546293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45963.463827546293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45963.463827546293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45963.463827546293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45963.463827546293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45963.463827546293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45963.463827546293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45963.463827546293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45963.463827546293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45963.463827546293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45963.463827546293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45963.463827546293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45963.463827546293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45963.463827546293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45963.463827546293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45963.463827546293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45963.463827546293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45963.463827546293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45963.463827546293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45963.463827546293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45963.463827546293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45963.463827546293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45963.463827546293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45963.463827546293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45963.463827546293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45963.463827546293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45963.463827546293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45963.463827546293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45963.463827546293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45963.463827546293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45963.463827546293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45963.463827546293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45963.463827546293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45963.463827546293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45963.463827546293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45963.463827546293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45963.463827546293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45963.463827546293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45963.463827546293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45963.463827546293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45963.463827546293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45963.463827546293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45963.463827546293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45963.463827546293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45963.463827546293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45963.463827546293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45963.463827546293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45963.463827546293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45963.463827546293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45963.463827546293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45963.463827546293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45963.463827546293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45963.463827546293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45963.463827546293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45963.463827546293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45963.463827546293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45963.463827546293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45963.463827546293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45963.463827546293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45963.463827546293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45963.463827546293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45963.463827546293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45963.463827546293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45963.463827546293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45963.463827546293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45963.463827546293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45963.463827546293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45963.463827546293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45963.463827546293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45963.463827546293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45963.463827546293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45963.463827546293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45963.463827546293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45963.463827546293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45963.463827546293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45963.463827546293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45963.463827546293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45963.463827546293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45963.463827546293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45963.463827546293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45963.463827546293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45963.463827546293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45963.463827546293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45963.463827546293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45963.463827546293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45963.463827546293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45963.463827546293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45963.463827546293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45963.463827546293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45963.463827546293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45963.463827546293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45963.463827546293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45963.463827546293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45963.463827546293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45963.463827546293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45963.463827546293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45963.463827546293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45963.463827546293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45963.463827546293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45963.463827546293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45963.463827546293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45963.463827546293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45963.463827546293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45963.463827546293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45963.463827546293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45963.463827546293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45963.463827546293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45963.463827546293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45963.463827546293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45963.463827546293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45963.463827546293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45963.463827546293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45963.463827546293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45963.463827546293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45963.463827546293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45963.463827546293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45963.463827546293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45963.463827546293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45963.463827546293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45963.463827546293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45963.463827546293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45963.463827546293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45963.463827546293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45963.463827546293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45963.463827546293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45963.463827546293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45963.463827546293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45963.463827546293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45963.463827546293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45963.463827546293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45963.463827546293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45963.463827546293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45963.463827546293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45963.463827546293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45963.463827546293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45963.463827546293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45963.463827546293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45963.463827546293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45963.463827546293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45963.463827546293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45963.463827546293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45963.463827546293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45963.463827546293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45963.463827546293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45963.463827546293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45963.463827546293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45963.463827546293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45963.463827546293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45963.463827546293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45963.463827546293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45963.463827546293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45963.463827546293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45963.463827546293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45963.463827546293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45963.463827546293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45963.463827546293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45963.463827546293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45963.463827546293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45963.463827546293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45963.463827546293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45963.463827546293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45963.463827546293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45963.463827546293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45963.463827546293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45963.463827546293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45963.463827546293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45963.463827546293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45963.463827546293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45963.463827546293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45963.463827546293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45963.463827546293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45963.463827546293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45963.463827546293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45963.463827546293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45963.463827546293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45963.463827546293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45963.463827546293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45963.463827546293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45963.463827546293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45963.463827546293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45963.463827546293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45963.463827546293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45963.463827546293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45963.463827546293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45963.463827546293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45963.463827546293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45963.463827546293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45963.463827546293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45963.463827546293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45963.463827546293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45963.463827546293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45963.463827546293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45963.463827546293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45963.463827546293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45963.463827546293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45963.463827546293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45963.463827546293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45963.463827546293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45963.463827546293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45963.463827546293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45963.463827546293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45963.463827546293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45963.463827546293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45963.463827546293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45963.463827546293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45963.463827546293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45963.463827546293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45963.463827546293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45963.463827546293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45963.463827546293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45963.463827546293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45963.463827546293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45963.463827546293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45963.463827546293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45963.463827546293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45963.463827546293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45963.463827546293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45963.463827546293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45963.463827546293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45963.463827546293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45963.463827546293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45963.463827546293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45963.463827546293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45963.463827546293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45963.463827546293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45963.463827546293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45963.463827546293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45963.463827546293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45963.463827546293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45963.463827546293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45963.463827546293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45963.463827546293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45963.463827546293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45963.463827546293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45963.463827546293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45963.463827546293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45963.463827546293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45963.463827546293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45963.463827546293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45963.463827546293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45963.463827546293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45963.463827546293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45963.463827546293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45963.463827546293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45963.463827546293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45963.463827546293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45963.463827546293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45963.463827546293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45963.463827546293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45963.463827546293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45963.463827546293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45963.463827546293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45963.463827546293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45963.463827546293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45963.463827546293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45963.463827546293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45963.463827546293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45963.463827546293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45963.463827546293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45963.463827546293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45963.463827546293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45963.463827546293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45963.463827546293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45963.463827546293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45963.463827546293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45963.463827546293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45963.463827546293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45963.463827546293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45963.463827546293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45963.463827546293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45963.463827546293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45963.463827546293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45963.463827546293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45963.463827546293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45963.463827546293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45963.463827546293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45963.463827546293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45963.463827546293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45963.463827546293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45963.463827546293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45963.463827546293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45963.463827546293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45963.463827546293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45963.463827546293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45963.463827546293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45963.463827546293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45963.463827546293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45963.463827546293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45963.463827546293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45963.463827546293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45963.463827546293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45963.463827546293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45963.463827546293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45963.463827546293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45963.463827546293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45963.463827546293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45963.463827546293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45963.463827546293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45963.463827546293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45963.463827546293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45963.463827546293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45963.463827546293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45963.463827546293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45963.463827546293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45963.463827546293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45963.463827546293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45963.463827546293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45963.463827546293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45963.463827546293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45963.463827546293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45963.463827546293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45963.463827546293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45963.463827546293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45963.463827546293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45963.463827546293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45963.463827546293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45963.463827546293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45963.463827546293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45963.463827546293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45963.463827546293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45963.463827546293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45963.463827546293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45963.463827546293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45963.463827546293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45963.463827546293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45963.463827546293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45963.463827546293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45963.463827546293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45963.463827546293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45963.463827546293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45963.463827546293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45963.463827546293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45963.463827546293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45963.463827546293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45963.463827546293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45963.463827546293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45963.463827546293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45963.463827546293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45963.463827546293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45963.463827546293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45963.463827546293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45963.463827546293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45963.463827546293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45963.463827546293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45963.463827546293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45963.463827546293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45963.463827546293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45963.463827546293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45963.463827546293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45963.463827546293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45963.463827546293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45963.463827546293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45963.463827546293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45963.463827546293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45963.463827546293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45963.463827546293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45963.463827546293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45963.463827546293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45963.463827546293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45963.463827546293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45963.463827546293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45963.463827546293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45963.463827546293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45963.463827546293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45963.463827546293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45963.463827546293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45963.463827546293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45963.463827546293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45963.463827546293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45963.463827546293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45963.463827546293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45963.463827546293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45963.463827546293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45963.463827546293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45963.463827546293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45963.463827546293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45963.463827546293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45963.463827546293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45963.463827546293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45963.463827546293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45963.463827546293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45963.463827546293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45963.463827546293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45963.463827546293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45963.463827546293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45963.463827546293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45963.463827546293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45963.463827546293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45963.463827546293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45963.463827546293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45963.463827546293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45963.463827546293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45963.463827546293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45963.463827546293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45963.463827546293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45963.463827546293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45963.463827546293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45963.463827546293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45963.463827546293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45963.463827546293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45963.463827546293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45963.463827546293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45963.463827546293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45963.463827546293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45963.463827546293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45963.463827546293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45963.463827546293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45963.463827546293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45963.463827546293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45963.463827546293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45963.463827546293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45963.463827546293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45963.463827546293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45963.463827546293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45963.463827546293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45963.463827546293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45963.463827546293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45963.463827546293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45963.463827546293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45963.463827546293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45963.463827546293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45963.463827546293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45963.463827546293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45963.463827546293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45963.463827546293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45963.463827546293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45963.463827546293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45963.463827546293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45963.463827546293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45963.463827546293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45963.463827546293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45963.463827546293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45963.463827546293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45963.463827546293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45963.463827546293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45963.463827546293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45963.463827546293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45963.463827546293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45963.463827546293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45963.463827546293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45963.463827546293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45963.463827546293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45963.463827546293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45963.463827546293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45963.463827546293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45963.463827546293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45963.463827546293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45963.463827546293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45963.463827546293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45963.463827546293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45963.463827546293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45963.463827546293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45963.463827546293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45963.463827546293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45963.463827546293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45963.463827546293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45963.463827546293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45963.463827546293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45963.463827546293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45963.463827546293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45963.463827546293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45963.463827546293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45963.463827546293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45963.463827546293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45963.463827546293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45963.463827546293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45963.463827546293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45963.463827546293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45963.463827546293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45963.463827546293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45963.463827546293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45963.463827546293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45963.463827546293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45963.463827546293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259.98310995369684</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2.4950775462930324</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0.13131597221945412</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8.7855324069096241E-2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5.278587962675374E-2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45963.463827546293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45963.463827546293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45963.463827546293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45963.463827546293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45963.463827546293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45963.463827546293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45963.463827546293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45963.463827546293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45963.463827546293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45963.463827546293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45963.463827546293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45963.463827546293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45963.463827546293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45963.463827546293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45963.463827546293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45963.463827546293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45963.463827546293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45963.463827546293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45963.463827546293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45963.463827546293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45963.463827546293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45963.463827546293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45963.463827546293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45963.463827546293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45963.463827546293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45963.463827546293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45963.463827546293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45963.463827546293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45963.463827546293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45963.463827546293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45963.463827546293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45963.463827546293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45963.463827546293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45963.463827546293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45963.463827546293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45963.463827546293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45963.463827546293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45963.463827546293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45963.463827546293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45963.463827546293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45963.463827546293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45963.463827546293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45963.463827546293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45963.463827546293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45963.463827546293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45963.463827546293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45963.463827546293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45963.463827546293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45963.463827546293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45963.463827546293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45963.463827546293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45963.463827546293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45963.463827546293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45963.463827546293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45963.463827546293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45963.463827546293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45963.463827546293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45963.463827546293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45963.463827546293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45963.463827546293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45963.463827546293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45963.463827546293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45963.463827546293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45963.463827546293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45963.463827546293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45963.463827546293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45963.463827546293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45963.463827546293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45963.463827546293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45963.463827546293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45963.463827546293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45963.463827546293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45963.463827546293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45963.463827546293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45963.463827546293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45963.463827546293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45963.463827546293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45963.463827546293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45963.463827546293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45963.463827546293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45963.463827546293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45963.463827546293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45963.463827546293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45963.463827546293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45963.463827546293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45963.463827546293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45963.463827546293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45963.463827546293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45963.463827546293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45963.463827546293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45963.463827546293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45963.463827546293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45963.463827546293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45963.463827546293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45963.463827546293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45963.463827546293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45963.463827546293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45963.463827546293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71.631767361104721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37.274950231476396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14.802716435180628</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9.312152777420124E-2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2</v>
      </c>
      <c r="D6" s="151" t="s">
        <v>14669</v>
      </c>
      <c r="E6" s="151" t="s">
        <v>39102</v>
      </c>
      <c r="F6" s="152">
        <v>45963.452546296299</v>
      </c>
      <c r="G6" s="153">
        <f ca="1">IFERROR(NOW()-F6,"")</f>
        <v>1.128124999377178E-2</v>
      </c>
      <c r="H6" s="152">
        <v>45963.442129629628</v>
      </c>
      <c r="I6" s="151" t="str">
        <f>IFERROR(VLOOKUP(D6,DB!A:F,6,0),"")</f>
        <v>SCECO</v>
      </c>
      <c r="J6" s="151" t="str">
        <f>IFERROR(VLOOKUP(D6,DB!A:G,7,0),"")</f>
        <v>No BB Design</v>
      </c>
      <c r="K6" s="151" t="s">
        <v>39131</v>
      </c>
      <c r="L6" s="151" t="str">
        <f>IFERROR(VLOOKUP(D6,DB!A:I,9,0),"")</f>
        <v>Latis</v>
      </c>
    </row>
    <row r="7" spans="1:13" ht="15">
      <c r="A7" s="151"/>
      <c r="B7" s="151" t="str">
        <f>IFERROR(VLOOKUP(D7,DB!A:K,11,0),"")</f>
        <v/>
      </c>
      <c r="C7" s="151"/>
      <c r="D7" s="151"/>
      <c r="E7" s="151"/>
      <c r="F7" s="152"/>
      <c r="G7" s="153">
        <f ca="1">IFERROR(NOW()-F7,"")</f>
        <v>45963.463827546293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45963.463827546293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45963.463827546293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45963.463827546293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45963.463827546293</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45963.463827546293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45963.463827546293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45963.463827546293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45963.463827546293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45963.463827546293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45963.463827546293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45963.463827546293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45963.463827546293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45963.463827546293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45963.463827546293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45963.463827546293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45963.463827546293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45963.463827546293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45963.463827546293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45963.463827546293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45963.463827546293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45963.463827546293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45963.463827546293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45963.463827546293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45963.463827546293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45963.463827546293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45963.463827546293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45963.463827546293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45963.463827546293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45963.463827546293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45963.463827546293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45963.463827546293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45963.463827546293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45963.463827546293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45963.463827546293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45963.463827546293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45963.463827546293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45963.463827546293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45963.463827546293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45963.463827546293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45963.463827546293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45963.463827546293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45963.463827546293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45963.463827546293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45963.463827546293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45963.463827546293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45963.463827546293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45963.463827546293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45963.463827546293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45963.463827546293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45963.463827546293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45963.463827546293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45963.463827546293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45963.463827546293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45963.463827546293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45963.463827546293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45963.463827546293</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45963.463827546293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45963.463827546293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45963.463827546293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45963.463827546293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45963.463827546293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45963.463827546293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45963.463827546293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45963.463827546293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45963.463827546293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45963.463827546293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45963.463827546293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45963.463827546293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45963.463827546293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45963.463827546293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45963.463827546293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45963.463827546293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45963.463827546293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45963.463827546293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45963.463827546293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45963.463827546293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45963.463827546293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45963.463827546293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45963.463827546293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45963.463827546293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45963.463827546293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45963.463827546293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45963.463827546293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45963.463827546293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45963.463827546293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45963.463827546293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45963.463827546293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45963.463827546293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45963.463827546293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45963.463827546293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45963.463827546293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45963.463827546293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45963.463827546293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45963.463827546293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45963.463827546293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45963.463827546293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45963.463827546293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45963.463827546293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45963.463827546293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45963.463827546293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45963.463827546293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45963.463827546293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45963.463827546293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45963.463827546293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45963.463827546293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45963.463827546293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45963.463827546293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45963.463827546293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45963.463827546293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45963.463827546293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45963.463827546293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45963.463827546293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45963.463827546293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45963.463827546293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45963.463827546293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45963.463827546293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45963.463827546293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45963.463827546293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45963.463827546293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45963.463827546293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45963.463827546293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45963.463827546293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45963.463827546293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45963.463827546293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45963.463827546293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45963.463827546293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45963.463827546293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45963.463827546293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45963.463827546293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45963.463827546293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45963.463827546293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45963.463827546293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45963.463827546293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45963.463827546293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45963.463827546293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45963.463827546293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45963.463827546293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45963.463827546293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45963.463827546293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45963.463827546293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45963.463827546293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45963.463827546293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45963.463827546293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45963.463827546293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45963.463827546293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45963.463827546293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45963.463827546293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45963.463827546293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45963.463827546293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45963.463827546293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45963.463827546293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45963.463827546293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45963.463827546293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45963.463827546293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45963.463827546293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45963.463827546293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45963.463827546293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45963.463827546293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45963.463827546293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45963.463827546293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45963.463827546293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45963.463827546293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45963.463827546293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45963.463827546293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45963.463827546293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45963.463827546293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45963.463827546293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45963.463827546293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45963.463827546293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45963.463827546293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45963.463827546293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45963.463827546293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45963.463827546293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45963.463827546293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45963.463827546293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45963.463827546293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45963.463827546293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45963.463827546293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45963.463827546293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45963.463827546293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45963.463827546293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45963.463827546293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45963.463827546293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45963.463827546293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45963.463827546293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45963.463827546293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45963.463827546293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45963.463827546293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45963.463827546293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45963.463827546293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45963.463827546293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45963.463827546293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45963.463827546293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45963.463827546293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45963.463827546293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45963.463827546293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45963.463827546293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45963.463827546293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45963.463827546293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45963.463827546293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45963.463827546293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45963.463827546293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45963.463827546293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45963.463827546293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45963.463827546293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45963.463827546293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45963.463827546293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45963.463827546293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45963.463827546293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45963.463827546293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45963.463827546293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45963.463827546293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45963.463827546293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45963.463827546293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45963.463827546293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45963.463827546293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45963.463827546293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45963.463827546293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45963.463827546293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45963.463827546293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45963.463827546293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45963.463827546293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45963.463827546293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45963.463827546293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45963.463827546293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45963.463827546293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45963.463827546293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45963.463827546293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45963.463827546293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45963.463827546293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45963.463827546293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45963.463827546293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45963.463827546293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45963.463827546293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45963.463827546293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45963.463827546293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45963.463827546293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45963.463827546293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45963.463827546293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45963.463827546293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45963.463827546293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45963.463827546293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45963.463827546293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45963.463827546293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45963.463827546293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45963.463827546293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45963.463827546293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45963.463827546293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45963.463827546293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45963.463827546293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45963.463827546293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45963.463827546293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45963.463827546293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45963.463827546293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45963.463827546293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45963.463827546293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45963.463827546293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45963.463827546293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45963.463827546293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45963.463827546293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45963.463827546293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45963.463827546293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45963.463827546293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45963.463827546293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45963.463827546293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45963.463827546293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45963.463827546293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45963.463827546293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45963.463827546293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45963.463827546293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45963.463827546293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45963.463827546293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45963.463827546293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45963.463827546293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45963.463827546293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45963.463827546293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45963.463827546293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45963.463827546293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45963.463827546293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45963.463827546293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45963.463827546293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45963.463827546293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45963.463827546293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45963.463827546293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45963.463827546293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45963.463827546293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45963.463827546293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45963.463827546293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45963.463827546293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45963.463827546293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45963.463827546293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45963.463827546293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45963.463827546293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45963.463827546293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45963.463827546293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45963.463827546293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45963.463827546293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45963.463827546293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45963.463827546293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45963.463827546293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45963.463827546293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45963.463827546293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45963.463827546293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45963.463827546293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45963.463827546293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45963.463827546293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45963.463827546293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45963.463827546293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45963.463827546293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45963.463827546293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45963.463827546293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45963.463827546293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45963.463827546293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45963.463827546293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45963.463827546293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45963.463827546293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45963.463827546293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45963.463827546293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45963.463827546293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45963.463827546293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45963.463827546293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45963.463827546293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45963.463827546293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45963.463827546293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45963.463827546293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45963.463827546293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45963.463827546293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45963.463827546293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45963.463827546293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45963.463827546293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45963.463827546293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45963.463827546293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45963.463827546293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45963.463827546293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45963.463827546293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45963.463827546293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45963.463827546293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45963.463827546293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45963.463827546293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45963.463827546293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45963.463827546293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45963.463827546293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45963.463827546293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45963.463827546293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45963.463827546293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45963.463827546293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45963.463827546293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45963.463827546293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45963.463827546293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45963.463827546293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45963.463827546293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45963.463827546293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45963.463827546293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45963.463827546293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45963.463827546293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45963.463827546293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45963.463827546293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45963.463827546293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45963.463827546293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45963.463827546293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45963.463827546293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45963.463827546293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45963.463827546293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45963.463827546293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45963.463827546293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45963.463827546293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45963.463827546293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45963.463827546293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45963.463827546293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45963.463827546293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45963.463827546293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45963.463827546293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45963.463827546293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45963.463827546293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45963.463827546293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45963.463827546293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45963.463827546293</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0.42170949073624797</v>
      </c>
      <c r="H2" s="106">
        <v>45963.010358796295</v>
      </c>
      <c r="I2" s="102" t="str">
        <f>IFERROR(VLOOKUP(D2,DB!A:F,6,0),"")</f>
        <v>SCECO</v>
      </c>
      <c r="J2" s="102" t="str">
        <f>IFERROR(VLOOKUP(D2,DB!A:G,7,0),"")</f>
        <v>In progress</v>
      </c>
      <c r="K2" s="107" t="s">
        <v>39134</v>
      </c>
      <c r="L2" s="108" t="str">
        <f>IFERROR(VLOOKUP(D2,DB!A:I,9,0),"")</f>
        <v>Latis</v>
      </c>
    </row>
    <row r="3" spans="1:16383" ht="31.5" customHeight="1">
      <c r="A3" s="103" t="s">
        <v>39135</v>
      </c>
      <c r="B3" s="102" t="str">
        <f>IFERROR(VLOOKUP(D3,DB!A:K,11,0),"")</f>
        <v>R6</v>
      </c>
      <c r="C3" s="104">
        <v>1</v>
      </c>
      <c r="D3" s="102" t="s">
        <v>34462</v>
      </c>
      <c r="E3" s="102" t="s">
        <v>39021</v>
      </c>
      <c r="F3" s="106">
        <v>45963.380370370367</v>
      </c>
      <c r="G3" s="76">
        <f ca="1">IFERROR(NOW()-F3,"-")</f>
        <v>8.3457175926014315E-2</v>
      </c>
      <c r="H3" s="106">
        <v>45963.374699074076</v>
      </c>
      <c r="I3" s="102" t="str">
        <f>IFERROR(VLOOKUP(D3,DB!A:F,6,0),"")</f>
        <v>SCECO</v>
      </c>
      <c r="J3" s="102" t="str">
        <f>IFERROR(VLOOKUP(D3,DB!A:G,7,0),"")</f>
        <v>Vandalized</v>
      </c>
      <c r="K3" s="107" t="s">
        <v>39136</v>
      </c>
      <c r="L3" s="108" t="str">
        <f>IFERROR(VLOOKUP(D3,DB!A:I,9,0),"")</f>
        <v>Latis</v>
      </c>
    </row>
    <row r="4" spans="1:16383" ht="31.5" customHeight="1">
      <c r="A4" s="103"/>
      <c r="B4" s="102" t="str">
        <f>IFERROR(VLOOKUP(D4,DB!A:K,11,0),"")</f>
        <v/>
      </c>
      <c r="C4" s="104"/>
      <c r="D4" s="102"/>
      <c r="E4" s="102"/>
      <c r="F4" s="106"/>
      <c r="G4" s="76">
        <f ca="1">IFERROR(NOW()-F4,"-")</f>
        <v>45963.463827546293</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45963.463827546293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45963.463827546293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45963.463827546293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45963.463827546293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45963.463827546293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45963.463827546293</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45963.463827546293</v>
      </c>
      <c r="H11" s="106"/>
      <c r="I11" s="102" t="str">
        <f>IFERROR(VLOOKUP(D11,DB!A:F,6,0),"")</f>
        <v/>
      </c>
      <c r="J11" s="102" t="str">
        <f>IFERROR(VLOOKUP(D11,DB!A:G,7,0),"")</f>
        <v/>
      </c>
      <c r="K11" s="107"/>
      <c r="L11" s="108" t="str">
        <f>IFERROR(VLOOKUP(D11,DB!A:I,9,0),"")</f>
        <v/>
      </c>
    </row>
    <row r="12" spans="1:16383" ht="31.5" customHeight="1">
      <c r="A12" s="171"/>
      <c r="B12" s="172" t="str">
        <f>IFERROR(VLOOKUP(D12,DB!A:K,11,0),"")</f>
        <v/>
      </c>
      <c r="C12" s="173"/>
      <c r="D12" s="172"/>
      <c r="E12" s="102"/>
      <c r="F12" s="174"/>
      <c r="G12" s="115">
        <f ca="1">IFERROR(NOW()-F12,"-")</f>
        <v>45963.463827546293</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45963.463827546293</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45963.463827546293</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45963.463827546293</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45963.463827546293</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45963.463827546293</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45963.463827546293</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45963.463827546293</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45963.463827546293</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45963.463827546293</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45963.463827546293</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45963.463827546293</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45963.463827546293</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45963.463827546293</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45963.463827546293</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45963.463827546293</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45963.463827546293</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45963.463827546293</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45963.463827546293</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45963.463827546293</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45963.463827546293</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45963.463827546293</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45963.463827546293</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45963.463827546293</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45963.463827546293</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45963.463827546293</v>
      </c>
      <c r="H37" s="174"/>
      <c r="I37" s="172" t="str">
        <f>IFERROR(VLOOKUP(D37,DB!A:F,6,0),"")</f>
        <v/>
      </c>
      <c r="J37" s="172" t="str">
        <f>IFERROR(VLOOKUP(D37,DB!A:G,7,0),"")</f>
        <v/>
      </c>
      <c r="K37" s="175"/>
      <c r="L37" s="176" t="str">
        <f>IFERROR(VLOOKUP(D37,DB!A:I,9,0),"")</f>
        <v/>
      </c>
    </row>
    <row r="38" spans="1:12" ht="31.5" customHeight="1">
      <c r="A38" s="103"/>
      <c r="B38" s="102" t="str">
        <f>IFERROR(VLOOKUP(D38,DB!A:K,11,0),"")</f>
        <v/>
      </c>
      <c r="C38" s="104"/>
      <c r="D38" s="102"/>
      <c r="E38" s="105"/>
      <c r="F38" s="106"/>
      <c r="G38" s="76">
        <f ca="1">IFERROR(NOW()-F38,"-")</f>
        <v>45963.463827546293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45963.463827546293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45963.463827546293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45963.463827546293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45963.463827546293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45963.463827546293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45963.463827546293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45963.463827546293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45963.463827546293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45963.463827546293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45963.463827546293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45963.463827546293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45963.463827546293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45963.463827546293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45963.463827546293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45963.463827546293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45963.463827546293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45963.463827546293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45963.463827546293</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45963.463827546293</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2025-11-02T08:08:29Z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